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895" yWindow="810" windowWidth="18195" windowHeight="92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<sst xmlns="http://schemas.openxmlformats.org/spreadsheetml/2006/main" count="2635" uniqueCount="406">
  <si>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</si>
  <si>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</si>
  <si>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</si>
  <si>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</si>
  <si>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</si>
  <si>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</si>
  <si>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</si>
  <si>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</si>
  <si>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</si>
  <si>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</si>
  <si>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</si>
  <si>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</si>
  <si>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</si>
  <si>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</si>
  <si>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</si>
  <si>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</si>
  <si>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</si>
  <si>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</si>
  <si>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</si>
  <si>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</si>
  <si>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</si>
  <si>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</si>
  <si>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</si>
  <si>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</si>
  <si>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</si>
  <si>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</si>
  <si>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</si>
  <si>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</si>
  <si>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</si>
  <si>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</si>
  <si>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</si>
  <si>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</si>
  <si>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</si>
  <si>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</si>
  <si>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</si>
  <si>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</si>
  <si>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</si>
  <si>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</si>
  <si>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</si>
  <si>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</si>
  <si>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</si>
  <si>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</si>
  <si>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</si>
  <si>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</si>
  <si>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</si>
  <si>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</si>
  <si>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</si>
  <si>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</si>
  <si>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</si>
  <si>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</si>
  <si>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</si>
  <si>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</si>
  <si>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</si>
  <si>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</si>
  <si>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</si>
  <si>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</si>
  <si>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</si>
  <si>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</si>
  <si>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</si>
  <si>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</si>
  <si>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</si>
  <si>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</si>
  <si>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</si>
  <si>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</si>
  <si>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</si>
  <si>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</si>
  <si>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</si>
  <si>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</si>
  <si>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</si>
  <si>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</si>
  <si>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</si>
  <si>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</si>
  <si>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</si>
  <si>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</si>
  <si>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</si>
  <si>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</si>
  <si>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>New Patrons</t>
  </si>
  <si>
    <t xml:space="preserve"> </t>
  </si>
  <si>
    <t>Patron count</t>
  </si>
  <si>
    <t>count as</t>
  </si>
  <si>
    <t>Home Library</t>
  </si>
  <si>
    <t>Patron Group</t>
  </si>
  <si>
    <t>Castlegar Public Library</t>
  </si>
  <si>
    <t>PL Adult</t>
  </si>
  <si>
    <t>PL Circ +Full Cat</t>
  </si>
  <si>
    <t>PL Federation System Administrator</t>
  </si>
  <si>
    <t>PL Juvenile</t>
  </si>
  <si>
    <t>PL Local System Administrator</t>
  </si>
  <si>
    <t>PL No-fines</t>
  </si>
  <si>
    <t>PL Print Disabled</t>
  </si>
  <si>
    <t>PL BC OneCard</t>
  </si>
  <si>
    <t>PL Non Resident</t>
  </si>
  <si>
    <t>PL Federation</t>
  </si>
  <si>
    <t>Home Libraries of</t>
  </si>
  <si>
    <t>Opted in Users</t>
  </si>
  <si>
    <t>count</t>
  </si>
  <si>
    <t>Beaver Valley Public Library</t>
  </si>
  <si>
    <t>Fernie Heritage Library</t>
  </si>
  <si>
    <t>Fraser Valley Public Library</t>
  </si>
  <si>
    <t>Glenwood and Souris Regional Library</t>
  </si>
  <si>
    <t>Grand Forks and District Public Library</t>
  </si>
  <si>
    <t>Invermere Public Library</t>
  </si>
  <si>
    <t>Kaslo and District Public Library</t>
  </si>
  <si>
    <t>Kimberley Public Library</t>
  </si>
  <si>
    <t>Manitoba PLS</t>
  </si>
  <si>
    <t>Midway Public Library</t>
  </si>
  <si>
    <t>Nakusp Public Library</t>
  </si>
  <si>
    <t>Nelson Public Library</t>
  </si>
  <si>
    <t>Rossland Public Library</t>
  </si>
  <si>
    <t>Salmo Public Library</t>
  </si>
  <si>
    <t>Salt Spring Island Public Library</t>
  </si>
  <si>
    <t>Surrey Public Library</t>
  </si>
  <si>
    <t>Trail and District Public Library</t>
  </si>
  <si>
    <t>Vancouver Public Library</t>
  </si>
  <si>
    <t>Whistler Public Library</t>
  </si>
  <si>
    <t>Active Patrons</t>
  </si>
  <si>
    <t>in Last 3 years</t>
  </si>
  <si>
    <t>100 Mile House Branch</t>
  </si>
  <si>
    <t>Bowen Island Public Library</t>
  </si>
  <si>
    <t>ar</t>
  </si>
  <si>
    <t>PL Circulator</t>
  </si>
  <si>
    <t>PL Custom</t>
  </si>
  <si>
    <t>PL Extended Loans</t>
  </si>
  <si>
    <t>PL General Staff</t>
  </si>
  <si>
    <t>PL Home Services</t>
  </si>
  <si>
    <t>PL Restricted Access</t>
  </si>
  <si>
    <t>PL Temporary</t>
  </si>
  <si>
    <t>Christina Lake</t>
  </si>
  <si>
    <t>Creston Public Library</t>
  </si>
  <si>
    <t>Fort St John Public Library</t>
  </si>
  <si>
    <t>Greater Victoria Public Library</t>
  </si>
  <si>
    <t>Kamloops Library</t>
  </si>
  <si>
    <t>Lillooet Branch</t>
  </si>
  <si>
    <t>Mackenzie Public Library</t>
  </si>
  <si>
    <t>North Vancouver District Public Library</t>
  </si>
  <si>
    <t>Okanagan Regional Library</t>
  </si>
  <si>
    <t>Richmond Public Library</t>
  </si>
  <si>
    <t>PL Circ +Copy Edit</t>
  </si>
  <si>
    <t>Sparwood Public Library</t>
  </si>
  <si>
    <t>Tumbler Ridge Public Library</t>
  </si>
  <si>
    <t>Vancouver Island Regional Library</t>
  </si>
  <si>
    <t>Williams Lake Branch</t>
  </si>
  <si>
    <t>Titles Held</t>
  </si>
  <si>
    <t>titles</t>
  </si>
  <si>
    <t>shelving location</t>
  </si>
  <si>
    <t>circ_modifier</t>
  </si>
  <si>
    <t>Audiocassette Fiction</t>
  </si>
  <si>
    <t>audiobook-cassette</t>
  </si>
  <si>
    <t>Audiocassette Non-Fiction</t>
  </si>
  <si>
    <t>Audiocassette music</t>
  </si>
  <si>
    <t>cassettes</t>
  </si>
  <si>
    <t>Blu-Ray</t>
  </si>
  <si>
    <t>dvd</t>
  </si>
  <si>
    <t>CD Fiction</t>
  </si>
  <si>
    <t>audiobook-cd</t>
  </si>
  <si>
    <t>book</t>
  </si>
  <si>
    <t>compact-disc</t>
  </si>
  <si>
    <t>mp-3-audio-disc</t>
  </si>
  <si>
    <t>CD Mystery</t>
  </si>
  <si>
    <t>CD Non-Fiction</t>
  </si>
  <si>
    <t>CD music</t>
  </si>
  <si>
    <t>DVD Fiction</t>
  </si>
  <si>
    <t>3-week-videos</t>
  </si>
  <si>
    <t>DVD Non-Fiction</t>
  </si>
  <si>
    <t>Daisy Discs (print-disabled) Fiction</t>
  </si>
  <si>
    <t>alternate-format</t>
  </si>
  <si>
    <t>Daisy Discs (print-disabled) Non-Fiction</t>
  </si>
  <si>
    <t>Fiction</t>
  </si>
  <si>
    <t>ill-no-renewal</t>
  </si>
  <si>
    <t>Front Desk</t>
  </si>
  <si>
    <t>e-reader</t>
  </si>
  <si>
    <t>Graphic Novel Fiction</t>
  </si>
  <si>
    <t>Graphic Novel Non-Fiction</t>
  </si>
  <si>
    <t>Junior Blu-Ray</t>
  </si>
  <si>
    <t>juvenile-video</t>
  </si>
  <si>
    <t>Junior Board books</t>
  </si>
  <si>
    <t>juvenile-collection</t>
  </si>
  <si>
    <t>[null]</t>
  </si>
  <si>
    <t>Junior Easy</t>
  </si>
  <si>
    <t>Junior Easy French</t>
  </si>
  <si>
    <t>Junior Easy reader</t>
  </si>
  <si>
    <t>Junior Fiction</t>
  </si>
  <si>
    <t>Junior Fiction CD</t>
  </si>
  <si>
    <t>Junior Fiction DVD</t>
  </si>
  <si>
    <t>Junior Fiction Video</t>
  </si>
  <si>
    <t>Junior French Fiction</t>
  </si>
  <si>
    <t>Junior French Non-Fiction</t>
  </si>
  <si>
    <t>Junior Graphic Novel Fiction</t>
  </si>
  <si>
    <t>Junior Graphic Novel Non-Fiction</t>
  </si>
  <si>
    <t>Junior Kit (book and AV)</t>
  </si>
  <si>
    <t>Junior Magazine</t>
  </si>
  <si>
    <t>magazine</t>
  </si>
  <si>
    <t>Junior Music CD</t>
  </si>
  <si>
    <t>Junior Mystery</t>
  </si>
  <si>
    <t>Junior Non-Fiction</t>
  </si>
  <si>
    <t>Junior Non-Fiction CD</t>
  </si>
  <si>
    <t>Junior Non-Fiction DVD</t>
  </si>
  <si>
    <t>Junior Non-Fiction Video</t>
  </si>
  <si>
    <t>Junior Oversize</t>
  </si>
  <si>
    <t>Junior Science Fiction</t>
  </si>
  <si>
    <t>Junior fiction audiocassette</t>
  </si>
  <si>
    <t>Junior music audiocassette</t>
  </si>
  <si>
    <t>Junior non-fiction audiocassette</t>
  </si>
  <si>
    <t>KLF Floating Back Office</t>
  </si>
  <si>
    <t>box</t>
  </si>
  <si>
    <t>LLB Daisy books</t>
  </si>
  <si>
    <t>Large Print Fiction</t>
  </si>
  <si>
    <t>large-print</t>
  </si>
  <si>
    <t>Large Print Mystery</t>
  </si>
  <si>
    <t>Large Print Non-Fiction</t>
  </si>
  <si>
    <t>Magazine</t>
  </si>
  <si>
    <t>7-day-loan</t>
  </si>
  <si>
    <t>juvenile-serial</t>
  </si>
  <si>
    <t>Magazines</t>
  </si>
  <si>
    <t>Multilingual</t>
  </si>
  <si>
    <t>Mystery</t>
  </si>
  <si>
    <t>Non-Fiction</t>
  </si>
  <si>
    <t>On Order</t>
  </si>
  <si>
    <t>Oversize</t>
  </si>
  <si>
    <t>Paperback Fiction</t>
  </si>
  <si>
    <t>paperback</t>
  </si>
  <si>
    <t>Paperback Mystery</t>
  </si>
  <si>
    <t>Paperback Non-fiction</t>
  </si>
  <si>
    <t>Paperback Romance</t>
  </si>
  <si>
    <t>Paperback Science Fiction</t>
  </si>
  <si>
    <t>Paperback western</t>
  </si>
  <si>
    <t>Reference</t>
  </si>
  <si>
    <t>Science Fiction</t>
  </si>
  <si>
    <t>Stacks</t>
  </si>
  <si>
    <t>1-day-loan</t>
  </si>
  <si>
    <t>2-hour-loan</t>
  </si>
  <si>
    <t>inter-library-loan</t>
  </si>
  <si>
    <t>Video Fiction</t>
  </si>
  <si>
    <t>Video Non-Fiction</t>
  </si>
  <si>
    <t>Young Adult Fiction</t>
  </si>
  <si>
    <t>Young Adult Graphic Novel Fiction</t>
  </si>
  <si>
    <t>Young Adult Graphic Novel Non-Fiction</t>
  </si>
  <si>
    <t>Young Adult Mystery</t>
  </si>
  <si>
    <t>Young Adult Non-Fiction</t>
  </si>
  <si>
    <t>Young Adult Science Fiction</t>
  </si>
  <si>
    <t>Volumes Held</t>
  </si>
  <si>
    <t>volumes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</si>
  <si>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</si>
  <si>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</si>
  <si>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</si>
  <si>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</si>
  <si>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</si>
  <si>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</si>
  <si>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</si>
  <si>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</si>
  <si>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</si>
  <si>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</si>
  <si>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</si>
  <si>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</si>
  <si>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</si>
  <si>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</si>
  <si>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</si>
  <si>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Audio</t>
  </si>
  <si>
    <t>Adult Audio CD</t>
  </si>
  <si>
    <t>Adult Audio Cassette</t>
  </si>
  <si>
    <t>Adult Audio Non-fiction</t>
  </si>
  <si>
    <t>Adult CD</t>
  </si>
  <si>
    <t>Adult Fiction</t>
  </si>
  <si>
    <t>new-books</t>
  </si>
  <si>
    <t>Adult Fiction (hardback or trade paperback)</t>
  </si>
  <si>
    <t>Adult Fiction paperbacks</t>
  </si>
  <si>
    <t>Adult Graphic</t>
  </si>
  <si>
    <t>Adult Graphic Novel</t>
  </si>
  <si>
    <t>Adult Hardcover Fiction</t>
  </si>
  <si>
    <t>Adult Non Fic</t>
  </si>
  <si>
    <t>Adult Non Fiction</t>
  </si>
  <si>
    <t>Adult Non-Fiction</t>
  </si>
  <si>
    <t>Adult Non-Fiction Audio</t>
  </si>
  <si>
    <t>Adult Non-fiction</t>
  </si>
  <si>
    <t>Adult Nonfiction</t>
  </si>
  <si>
    <t>Adult Paperback</t>
  </si>
  <si>
    <t>Adult Video</t>
  </si>
  <si>
    <t>Adult Video Non-fiction</t>
  </si>
  <si>
    <t>Audio Books</t>
  </si>
  <si>
    <t>Audiobooks</t>
  </si>
  <si>
    <t>Audiobooks - CD</t>
  </si>
  <si>
    <t>Basement</t>
  </si>
  <si>
    <t>Beginning Reading</t>
  </si>
  <si>
    <t>Biographies</t>
  </si>
  <si>
    <t>Biography</t>
  </si>
  <si>
    <t>Biography - Adult</t>
  </si>
  <si>
    <t>Board Books</t>
  </si>
  <si>
    <t>Children's Picture Books</t>
  </si>
  <si>
    <t>Children's picture books</t>
  </si>
  <si>
    <t>Comics</t>
  </si>
  <si>
    <t>Country CDs</t>
  </si>
  <si>
    <t>DVD</t>
  </si>
  <si>
    <t>DVD - Motion Picture</t>
  </si>
  <si>
    <t>DVD Family</t>
  </si>
  <si>
    <t>DVD Movie</t>
  </si>
  <si>
    <t>DVD Non-fiction</t>
  </si>
  <si>
    <t>DVDs</t>
  </si>
  <si>
    <t>DVDs - Adult Fiction</t>
  </si>
  <si>
    <t>DVDs - Adult Non Fiction</t>
  </si>
  <si>
    <t>DVDs - Junior Fiction</t>
  </si>
  <si>
    <t>DVDs/Videos</t>
  </si>
  <si>
    <t>Early Reader</t>
  </si>
  <si>
    <t>Easy</t>
  </si>
  <si>
    <t>Easy Books</t>
  </si>
  <si>
    <t>Easy Fiction</t>
  </si>
  <si>
    <t>Easy Nonfiction</t>
  </si>
  <si>
    <t>Easy Picture Books</t>
  </si>
  <si>
    <t>Easy Read</t>
  </si>
  <si>
    <t>Easy Readers</t>
  </si>
  <si>
    <t>Easy or childrens picture books</t>
  </si>
  <si>
    <t>Easy readers/Picture books</t>
  </si>
  <si>
    <t>Fiction Audiobooks</t>
  </si>
  <si>
    <t>Fiction Videos</t>
  </si>
  <si>
    <t>Gardening</t>
  </si>
  <si>
    <t>Graphic</t>
  </si>
  <si>
    <t>Graphic Novel</t>
  </si>
  <si>
    <t>Graphic Novel Non-fiction</t>
  </si>
  <si>
    <t>Graphic novels</t>
  </si>
  <si>
    <t>Junior</t>
  </si>
  <si>
    <t>Junior Board Books</t>
  </si>
  <si>
    <t>Junior Easy Readers</t>
  </si>
  <si>
    <t>Junior Fiction Hardcover</t>
  </si>
  <si>
    <t>Junior Fiction Paperback</t>
  </si>
  <si>
    <t>Junior Fiction Videos</t>
  </si>
  <si>
    <t>juvenile-audio-visual</t>
  </si>
  <si>
    <t>Junior Fiction and/or Teen</t>
  </si>
  <si>
    <t>Junior Non Fiction</t>
  </si>
  <si>
    <t>Junior Nonfiction</t>
  </si>
  <si>
    <t>Junior Paperback</t>
  </si>
  <si>
    <t>Junior Picture Books</t>
  </si>
  <si>
    <t>Junior Series</t>
  </si>
  <si>
    <t>Juvenile  Picture Books</t>
  </si>
  <si>
    <t>Juvenile Audiobooks</t>
  </si>
  <si>
    <t>Juvenile DVDs</t>
  </si>
  <si>
    <t>Juvenile Easy</t>
  </si>
  <si>
    <t>Juvenile Fiction</t>
  </si>
  <si>
    <t>Juvenile French Books</t>
  </si>
  <si>
    <t>Juvenile Graphic</t>
  </si>
  <si>
    <t>Juvenile Graphic Novel</t>
  </si>
  <si>
    <t>Juvenile Graphic Novels</t>
  </si>
  <si>
    <t>Juvenile Leap Into Reading</t>
  </si>
  <si>
    <t>Juvenile MP3 Audiobooks</t>
  </si>
  <si>
    <t>juvenile-playaway</t>
  </si>
  <si>
    <t>Juvenile Music CDs</t>
  </si>
  <si>
    <t>Juvenile Non Fiction</t>
  </si>
  <si>
    <t>Juvenile Non-Fiction</t>
  </si>
  <si>
    <t>Juvenile Non-fiction</t>
  </si>
  <si>
    <t>Juvenile Video Non-fiction</t>
  </si>
  <si>
    <t>Juvenile non-fiction</t>
  </si>
  <si>
    <t>Large Print</t>
  </si>
  <si>
    <t>Literacy</t>
  </si>
  <si>
    <t>Local History</t>
  </si>
  <si>
    <t>MP3 Audiobooks</t>
  </si>
  <si>
    <t>playaway</t>
  </si>
  <si>
    <t>Movies</t>
  </si>
  <si>
    <t>Music CD</t>
  </si>
  <si>
    <t>Music CD's</t>
  </si>
  <si>
    <t>Music CDs</t>
  </si>
  <si>
    <t>Music Cds</t>
  </si>
  <si>
    <t>Mystery Fiction</t>
  </si>
  <si>
    <t>Mystery paperbacks</t>
  </si>
  <si>
    <t>Non Fiction</t>
  </si>
  <si>
    <t>Non-Fiction Books</t>
  </si>
  <si>
    <t>Paperback - Adult General Fiction</t>
  </si>
  <si>
    <t>Paperback - Adult Mystery</t>
  </si>
  <si>
    <t>Paperback - Adult Romance</t>
  </si>
  <si>
    <t>Paperback - Adult Western</t>
  </si>
  <si>
    <t>Paperback Fantasy/Science Fiction</t>
  </si>
  <si>
    <t>Paperback Horror</t>
  </si>
  <si>
    <t>Paperback Series</t>
  </si>
  <si>
    <t>Paperback Western</t>
  </si>
  <si>
    <t>Paperbacks</t>
  </si>
  <si>
    <t>Picture Books</t>
  </si>
  <si>
    <t>Pop CDs</t>
  </si>
  <si>
    <t>Quick Picks</t>
  </si>
  <si>
    <t>Romance</t>
  </si>
  <si>
    <t>Romance Paperbacks</t>
  </si>
  <si>
    <t>Science Fiction/Fantasy</t>
  </si>
  <si>
    <t>Sound recording</t>
  </si>
  <si>
    <t>Spoken Word</t>
  </si>
  <si>
    <t>precat</t>
  </si>
  <si>
    <t>Teen</t>
  </si>
  <si>
    <t>Teen DVDs</t>
  </si>
  <si>
    <t>Teen Fiction</t>
  </si>
  <si>
    <t>Teen Graphic Novels</t>
  </si>
  <si>
    <t>Teen Music CDs</t>
  </si>
  <si>
    <t>Video - Motion Picture</t>
  </si>
  <si>
    <t>Video - Movie</t>
  </si>
  <si>
    <t>Video / Dvd</t>
  </si>
  <si>
    <t>Video Cassettes - Children</t>
  </si>
  <si>
    <t>Video Games</t>
  </si>
  <si>
    <t>Videos / DVD</t>
  </si>
  <si>
    <t>Western</t>
  </si>
  <si>
    <t>Westerns</t>
  </si>
  <si>
    <t>With E Fiction</t>
  </si>
  <si>
    <t>YA</t>
  </si>
  <si>
    <t>Ya Fiction</t>
  </si>
  <si>
    <t>Young Adult</t>
  </si>
  <si>
    <t>Young Adult Graphic Novel</t>
  </si>
  <si>
    <t>Young Adult Graphic Novels</t>
  </si>
  <si>
    <t>Young Adult Paperback</t>
  </si>
  <si>
    <t>Children &amp; Book Circ</t>
  </si>
  <si>
    <t>by Item Type</t>
  </si>
  <si>
    <t>Item Type</t>
  </si>
  <si>
    <t>b_ill</t>
  </si>
  <si>
    <t>l_ill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</si>
</sst>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7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9" borderId="1" xfId="0" applyFill="1" applyBorder="1" applyAlignment="1">
      <alignment horizontal="left" vertical="justify" wrapText="1" readingOrder="1"/>
    </xf>
    <xf numFmtId="0" fontId="2" fillId="9" borderId="1" xfId="0" applyFont="1" applyFill="1" applyBorder="1" applyAlignment="1" applyProtection="1">
      <alignment horizontal="left" vertical="justify" wrapText="1" readingOrder="1"/>
      <protection locked="0"/>
    </xf>
    <xf numFmtId="0" fontId="5" fillId="9" borderId="1" xfId="2" applyFont="1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2" fillId="10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1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2" borderId="1" xfId="0" applyFont="1" applyFill="1" applyBorder="1" applyAlignment="1">
      <alignment vertical="top" wrapText="1"/>
    </xf>
    <xf numFmtId="0" fontId="11" fillId="12" borderId="1" xfId="0" applyFont="1" applyFill="1" applyBorder="1"/>
    <xf numFmtId="1" fontId="10" fillId="12" borderId="1" xfId="0" applyNumberFormat="1" applyFont="1" applyFill="1" applyBorder="1" applyAlignment="1">
      <alignment horizontal="left" vertical="top" wrapText="1"/>
    </xf>
    <xf numFmtId="1" fontId="0" fillId="12" borderId="1" xfId="0" applyNumberFormat="1" applyFill="1" applyBorder="1" applyAlignment="1">
      <alignment horizontal="left"/>
    </xf>
    <xf numFmtId="0" fontId="1" fillId="1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justify" wrapText="1" readingOrder="1"/>
    </xf>
    <xf numFmtId="0" fontId="1" fillId="10" borderId="4" xfId="0" applyFont="1" applyFill="1" applyBorder="1" applyAlignment="1">
      <alignment horizontal="left" vertical="top" wrapText="1"/>
    </xf>
    <xf numFmtId="0" fontId="0" fillId="12" borderId="0" xfId="0" applyFill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topLeftCell="A28" workbookViewId="0">
      <selection activeCell="B32" sqref="B32"/>
    </sheetView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7"/>
      <c r="B2" s="5">
        <v>520</v>
      </c>
      <c r="C2" s="4" t="s">
        <v>4</v>
      </c>
      <c r="D2" s="5" t="s">
        <v>5</v>
      </c>
      <c r="E2" s="4">
        <f>SUMIF(C34:C10000, "pr", B34:B10000)</f>
        <v>559</v>
      </c>
      <c r="F2" s="6"/>
      <c r="G2" s="1"/>
      <c r="H2" s="1"/>
    </row>
    <row r="3" spans="1:9" ht="30" x14ac:dyDescent="0.2">
      <c r="A3" s="28"/>
      <c r="B3" s="5">
        <v>530</v>
      </c>
      <c r="C3" s="4" t="s">
        <v>6</v>
      </c>
      <c r="D3" s="5" t="s">
        <v>7</v>
      </c>
      <c r="E3" s="4">
        <f>SUMIF(C34:C1000, "pnr", B34:B10001)</f>
        <v>4</v>
      </c>
      <c r="F3" s="3"/>
    </row>
    <row r="4" spans="1:9" ht="30" x14ac:dyDescent="0.2">
      <c r="A4" s="28"/>
      <c r="B4" s="5">
        <v>526</v>
      </c>
      <c r="C4" s="4" t="s">
        <v>8</v>
      </c>
      <c r="D4" s="5" t="s">
        <v>9</v>
      </c>
      <c r="E4" s="4">
        <f>SUMIF(C34:C10002, "pf", B34:B10002)</f>
        <v>134</v>
      </c>
      <c r="F4" s="3"/>
    </row>
    <row r="5" spans="1:9" ht="30" x14ac:dyDescent="0.2">
      <c r="A5" s="28"/>
      <c r="B5" s="5">
        <v>531</v>
      </c>
      <c r="C5" s="4" t="s">
        <v>10</v>
      </c>
      <c r="D5" s="5" t="s">
        <v>11</v>
      </c>
      <c r="E5" s="4">
        <f>SUMIF(C34:C10003, "pbc", B34:B10003)</f>
        <v>17</v>
      </c>
      <c r="F5" s="3"/>
    </row>
    <row r="6" spans="1:9" ht="15.75" x14ac:dyDescent="0.2">
      <c r="A6" s="27"/>
      <c r="B6" s="25">
        <v>532</v>
      </c>
      <c r="C6" s="24" t="s">
        <v>70</v>
      </c>
      <c r="D6" s="25" t="s">
        <v>12</v>
      </c>
      <c r="E6" s="24">
        <f>SUMIF(C34:C10004, "ar", B34:B10004) + SUMIF(C34:C10004, "arj", B34:B10004)</f>
        <v>4498</v>
      </c>
      <c r="F6" s="3"/>
    </row>
    <row r="7" spans="1:9" ht="30" x14ac:dyDescent="0.2">
      <c r="A7" s="28"/>
      <c r="B7" s="25">
        <v>534</v>
      </c>
      <c r="C7" s="24" t="s">
        <v>13</v>
      </c>
      <c r="D7" s="25" t="s">
        <v>14</v>
      </c>
      <c r="E7" s="24">
        <f>SUMIF(C34:C10005, "anr", B34:B10005)</f>
        <v>26</v>
      </c>
      <c r="F7" s="3"/>
    </row>
    <row r="8" spans="1:9" ht="45" x14ac:dyDescent="0.2">
      <c r="A8" s="27"/>
      <c r="B8" s="25">
        <v>536</v>
      </c>
      <c r="C8" s="24" t="s">
        <v>15</v>
      </c>
      <c r="D8" s="26" t="s">
        <v>16</v>
      </c>
      <c r="E8" s="24">
        <f>SUMIF(C34:C10006, "af", B34:B10006)</f>
        <v>489</v>
      </c>
      <c r="F8" s="3"/>
    </row>
    <row r="9" spans="1:9" ht="33.75" customHeight="1" x14ac:dyDescent="0.2">
      <c r="A9" s="27"/>
      <c r="B9" s="25">
        <v>537</v>
      </c>
      <c r="C9" s="24" t="s">
        <v>17</v>
      </c>
      <c r="D9" s="26" t="s">
        <v>18</v>
      </c>
      <c r="E9" s="24">
        <f>SUMIF(C34:C10007, "abc", B34:B10007)</f>
        <v>64</v>
      </c>
      <c r="F9" s="3"/>
    </row>
    <row r="10" spans="1:9" ht="31.5" customHeight="1" x14ac:dyDescent="0.2">
      <c r="A10" s="27"/>
      <c r="B10" s="25">
        <v>545</v>
      </c>
      <c r="C10" s="24" t="s">
        <v>69</v>
      </c>
      <c r="D10" s="23" t="s">
        <v>68</v>
      </c>
      <c r="E10" s="24">
        <f>SUMIF(C34:C10007, "arj", B34:B10007)</f>
        <v>558</v>
      </c>
      <c r="F10" s="3"/>
    </row>
    <row r="11" spans="1:9" ht="15.75" x14ac:dyDescent="0.2">
      <c r="A11" s="29"/>
      <c r="B11" s="8">
        <v>325</v>
      </c>
      <c r="C11" s="17" t="s">
        <v>63</v>
      </c>
      <c r="D11" s="8" t="s">
        <v>19</v>
      </c>
      <c r="E11" s="7">
        <f>SUMIF(C34:C10000, "tp", B34:B10000)</f>
        <v>56832</v>
      </c>
      <c r="F11" s="3"/>
    </row>
    <row r="12" spans="1:9" ht="15.75" x14ac:dyDescent="0.2">
      <c r="A12" s="28"/>
      <c r="B12" s="8">
        <v>454</v>
      </c>
      <c r="C12" s="7" t="s">
        <v>20</v>
      </c>
      <c r="D12" s="8" t="s">
        <v>21</v>
      </c>
      <c r="E12" s="7">
        <f>SUMIF(C34:C10009, "tav", B34:B10009)</f>
        <v>6924</v>
      </c>
      <c r="F12" s="6"/>
    </row>
    <row r="13" spans="1:9" ht="45" x14ac:dyDescent="0.2">
      <c r="A13" s="28"/>
      <c r="B13" s="21">
        <v>280</v>
      </c>
      <c r="C13" s="20" t="s">
        <v>22</v>
      </c>
      <c r="D13" s="21" t="s">
        <v>23</v>
      </c>
      <c r="E13" s="20">
        <f>SUMIF(C34:C10010,"vp",B34:B10010)+SUMIF(C34:C10010,"vpm",B34:B10010)</f>
        <v>58618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7"/>
      <c r="B14" s="21">
        <v>360</v>
      </c>
      <c r="C14" s="20" t="s">
        <v>24</v>
      </c>
      <c r="D14" s="21" t="s">
        <v>25</v>
      </c>
      <c r="E14" s="20">
        <f>SUMIF(C34:C10011, "vtb", B34:B10011)</f>
        <v>121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7"/>
      <c r="B15" s="21">
        <v>380</v>
      </c>
      <c r="C15" s="20" t="s">
        <v>26</v>
      </c>
      <c r="D15" s="21" t="s">
        <v>27</v>
      </c>
      <c r="E15" s="20">
        <f>SUMIF(C34:C10012, "va", B34:B10012) + SUMIF(C34:C10013, "vam", B34:B10013)</f>
        <v>3122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8"/>
      <c r="B16" s="21">
        <v>420</v>
      </c>
      <c r="C16" s="20" t="s">
        <v>28</v>
      </c>
      <c r="D16" s="21" t="s">
        <v>67</v>
      </c>
      <c r="E16" s="20">
        <f>SUMIF(C34:C10013, "vv", B34:B10013) + SUMIF(C34:C10014, "vvm", B34:B10014)</f>
        <v>3847</v>
      </c>
      <c r="F16" s="6"/>
      <c r="H16" t="s">
        <v>58</v>
      </c>
      <c r="I16" t="s">
        <v>59</v>
      </c>
    </row>
    <row r="17" spans="1:9" ht="31.5" x14ac:dyDescent="0.2">
      <c r="A17" s="28"/>
      <c r="B17" s="21">
        <v>430</v>
      </c>
      <c r="C17" s="20" t="s">
        <v>29</v>
      </c>
      <c r="D17" s="22" t="s">
        <v>64</v>
      </c>
      <c r="E17" s="20">
        <f>SUMIF(C34:C10014, "vcd", B34:B10014)</f>
        <v>0</v>
      </c>
      <c r="F17" s="6"/>
      <c r="H17" t="s">
        <v>29</v>
      </c>
      <c r="I17" t="s">
        <v>60</v>
      </c>
    </row>
    <row r="18" spans="1:9" ht="30" x14ac:dyDescent="0.2">
      <c r="A18" s="29"/>
      <c r="B18" s="21">
        <v>355</v>
      </c>
      <c r="C18" s="20" t="s">
        <v>30</v>
      </c>
      <c r="D18" s="21" t="s">
        <v>65</v>
      </c>
      <c r="E18" s="20">
        <f>SUMIF(C34:C10015, "vpm", B34:B10015)</f>
        <v>82</v>
      </c>
      <c r="F18" s="6"/>
      <c r="I18"/>
    </row>
    <row r="19" spans="1:9" ht="75" x14ac:dyDescent="0.2">
      <c r="A19" s="27"/>
      <c r="B19" s="21">
        <v>455</v>
      </c>
      <c r="C19" s="20" t="s">
        <v>31</v>
      </c>
      <c r="D19" s="21" t="s">
        <v>66</v>
      </c>
      <c r="E19" s="20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7"/>
      <c r="B20" s="10">
        <v>270</v>
      </c>
      <c r="C20" s="9" t="s">
        <v>32</v>
      </c>
      <c r="D20" s="10" t="s">
        <v>33</v>
      </c>
      <c r="E20" s="9">
        <f>SUMIF(C34:C10017, "avp", B34:B10017)</f>
        <v>4442</v>
      </c>
      <c r="F20" s="6"/>
      <c r="I20"/>
    </row>
    <row r="21" spans="1:9" ht="30" x14ac:dyDescent="0.2">
      <c r="A21" s="29"/>
      <c r="B21" s="10">
        <v>438</v>
      </c>
      <c r="C21" s="9" t="s">
        <v>34</v>
      </c>
      <c r="D21" s="10" t="s">
        <v>35</v>
      </c>
      <c r="E21" s="9">
        <f>SUMIF(C34:C10018, "avav", B34:B10018)</f>
        <v>745</v>
      </c>
      <c r="F21" s="6"/>
    </row>
    <row r="22" spans="1:9" ht="30" x14ac:dyDescent="0.2">
      <c r="A22" s="28"/>
      <c r="B22" s="12">
        <v>551</v>
      </c>
      <c r="C22" s="11" t="s">
        <v>36</v>
      </c>
      <c r="D22" s="12" t="s">
        <v>37</v>
      </c>
      <c r="E22" s="11">
        <f>SUMIF(C34:C10019, "cr", B34:B10019)</f>
        <v>116644</v>
      </c>
      <c r="F22" s="3"/>
    </row>
    <row r="23" spans="1:9" ht="30" x14ac:dyDescent="0.2">
      <c r="A23" s="28"/>
      <c r="B23" s="12">
        <v>552</v>
      </c>
      <c r="C23" s="11" t="s">
        <v>38</v>
      </c>
      <c r="D23" s="12" t="s">
        <v>39</v>
      </c>
      <c r="E23" s="11">
        <f>SUMIF(C34:C10020, "cnr", B34:B10020)</f>
        <v>693</v>
      </c>
      <c r="F23" s="3"/>
    </row>
    <row r="24" spans="1:9" ht="45" x14ac:dyDescent="0.2">
      <c r="A24" s="28"/>
      <c r="B24" s="12">
        <v>553</v>
      </c>
      <c r="C24" s="11" t="s">
        <v>40</v>
      </c>
      <c r="D24" s="12" t="s">
        <v>41</v>
      </c>
      <c r="E24" s="11">
        <f>SUMIF(C34:C10021, "cf", B34:B10021)</f>
        <v>7576</v>
      </c>
      <c r="F24" s="3"/>
    </row>
    <row r="25" spans="1:9" ht="45" x14ac:dyDescent="0.2">
      <c r="A25" s="30"/>
      <c r="B25" s="12">
        <v>554</v>
      </c>
      <c r="C25" s="11" t="s">
        <v>42</v>
      </c>
      <c r="D25" s="12" t="s">
        <v>43</v>
      </c>
      <c r="E25" s="11">
        <f>SUMIF(C34:C10022, "cbc", B34:B10022)</f>
        <v>335</v>
      </c>
      <c r="F25" s="3"/>
    </row>
    <row r="26" spans="1:9" ht="15.75" x14ac:dyDescent="0.2">
      <c r="A26" s="28"/>
      <c r="B26" s="14">
        <v>565</v>
      </c>
      <c r="C26" s="13" t="s">
        <v>44</v>
      </c>
      <c r="D26" s="14" t="s">
        <v>45</v>
      </c>
      <c r="E26" s="13">
        <f>SUMIF(B34:B10022, "cc", A34:A10022)</f>
        <v>38605</v>
      </c>
      <c r="F26" s="3"/>
    </row>
    <row r="27" spans="1:9" ht="15.75" x14ac:dyDescent="0.2">
      <c r="A27" s="27"/>
      <c r="B27" s="14">
        <v>566</v>
      </c>
      <c r="C27" s="18" t="s">
        <v>46</v>
      </c>
      <c r="D27" s="14" t="s">
        <v>47</v>
      </c>
      <c r="E27" s="13">
        <f>SUMIF(C34:C10022, "cbk", A34:A10022)</f>
        <v>91828</v>
      </c>
      <c r="F27" s="3"/>
    </row>
    <row r="28" spans="1:9" ht="45" x14ac:dyDescent="0.2">
      <c r="A28" s="28"/>
      <c r="B28" s="14">
        <v>567</v>
      </c>
      <c r="C28" s="13" t="s">
        <v>48</v>
      </c>
      <c r="D28" s="14" t="s">
        <v>49</v>
      </c>
      <c r="E28" s="13">
        <f>SUMIF(C34:C10028, "cda", A34:A10028)</f>
        <v>10</v>
      </c>
      <c r="F28" s="3"/>
    </row>
    <row r="29" spans="1:9" ht="31.5" x14ac:dyDescent="0.2">
      <c r="A29" s="27"/>
      <c r="B29" s="19">
        <v>660</v>
      </c>
      <c r="C29" s="15"/>
      <c r="D29" s="16" t="s">
        <v>50</v>
      </c>
      <c r="E29" s="15">
        <f>SUMIF(C34:C10000, "b_ill", B34:B10000)</f>
        <v>1486</v>
      </c>
      <c r="F29" s="44"/>
    </row>
    <row r="30" spans="1:9" ht="31.5" x14ac:dyDescent="0.2">
      <c r="A30" s="31"/>
      <c r="B30" s="35">
        <v>665</v>
      </c>
      <c r="C30" s="36"/>
      <c r="D30" s="37" t="s">
        <v>51</v>
      </c>
      <c r="E30" s="36">
        <f>SUMIF(C34:C10000, "l_ill", B34:B10000)</f>
        <v>2652</v>
      </c>
      <c r="F30" s="6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150793</v>
      </c>
    </row>
    <row r="32" spans="1:9" ht="38.25" x14ac:dyDescent="0.2">
      <c r="A32" s="32"/>
      <c r="B32" s="41"/>
      <c r="C32" s="40"/>
      <c r="D32" s="39" t="s">
        <v>72</v>
      </c>
      <c r="E32" s="46">
        <v>107077</v>
      </c>
      <c r="F32" s="45" t="s">
        <v>74</v>
      </c>
    </row>
    <row r="33" spans="1:35" ht="38.25" x14ac:dyDescent="0.2">
      <c r="A33" s="34"/>
      <c r="B33" s="41"/>
      <c r="C33" s="40"/>
      <c r="D33" s="39" t="s">
        <v>73</v>
      </c>
      <c r="E33" s="46">
        <v>43716</v>
      </c>
      <c r="F33" s="43" t="s">
        <v>75</v>
      </c>
    </row>
    <row r="34" spans="1:35" ht="15.75" x14ac:dyDescent="0.2">
      <c r="A34" s="3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5.75" x14ac:dyDescent="0.2">
      <c r="A36" s="3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76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77</v>
      </c>
      <c r="B39" t="s">
        <v>78</v>
      </c>
      <c r="C39" t="s">
        <v>79</v>
      </c>
      <c r="D39" t="s">
        <v>80</v>
      </c>
      <c r="E39" t="s">
        <v>81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427</v>
      </c>
      <c r="C40" t="s">
        <v>4</v>
      </c>
      <c r="D40" t="s">
        <v>82</v>
      </c>
      <c r="E40" t="s">
        <v>83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1</v>
      </c>
      <c r="C41" t="s">
        <v>4</v>
      </c>
      <c r="D41" t="s">
        <v>82</v>
      </c>
      <c r="E41" t="s">
        <v>84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1</v>
      </c>
      <c r="C42" t="s">
        <v>4</v>
      </c>
      <c r="D42" t="s">
        <v>82</v>
      </c>
      <c r="E42" t="s">
        <v>85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112</v>
      </c>
      <c r="C43" t="s">
        <v>4</v>
      </c>
      <c r="D43" t="s">
        <v>82</v>
      </c>
      <c r="E43" t="s">
        <v>86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2</v>
      </c>
      <c r="C44" t="s">
        <v>4</v>
      </c>
      <c r="D44" t="s">
        <v>82</v>
      </c>
      <c r="E44" t="s">
        <v>87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B45">
        <v>2</v>
      </c>
      <c r="C45" t="s">
        <v>4</v>
      </c>
      <c r="D45" t="s">
        <v>82</v>
      </c>
      <c r="E45" t="s">
        <v>88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B46">
        <v>4</v>
      </c>
      <c r="C46" t="s">
        <v>4</v>
      </c>
      <c r="D46" t="s">
        <v>82</v>
      </c>
      <c r="E46" t="s">
        <v>89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B47">
        <v>9</v>
      </c>
      <c r="C47" t="s">
        <v>10</v>
      </c>
      <c r="D47" t="s">
        <v>82</v>
      </c>
      <c r="E47" t="s">
        <v>90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B48">
        <v>4</v>
      </c>
      <c r="C48" t="s">
        <v>6</v>
      </c>
      <c r="D48" t="s">
        <v>82</v>
      </c>
      <c r="E48" t="s">
        <v>91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B49">
        <v>1</v>
      </c>
      <c r="C49" t="s">
        <v>8</v>
      </c>
      <c r="D49" t="s">
        <v>82</v>
      </c>
      <c r="E49" t="s">
        <v>92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A51" t="s">
        <v>93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A52" t="s">
        <v>94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A53" t="s">
        <v>77</v>
      </c>
      <c r="B53" t="s">
        <v>95</v>
      </c>
      <c r="C53" t="s">
        <v>79</v>
      </c>
      <c r="D53" t="s">
        <v>80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17</v>
      </c>
      <c r="C54" t="s">
        <v>8</v>
      </c>
      <c r="D54" t="s">
        <v>96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10</v>
      </c>
      <c r="C55" t="s">
        <v>4</v>
      </c>
      <c r="D55" t="s">
        <v>82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1</v>
      </c>
      <c r="C56" t="s">
        <v>8</v>
      </c>
      <c r="D56" t="s">
        <v>97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1</v>
      </c>
      <c r="C57" t="s">
        <v>10</v>
      </c>
      <c r="D57" t="s">
        <v>98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2</v>
      </c>
      <c r="C58" t="s">
        <v>10</v>
      </c>
      <c r="D58" t="s">
        <v>99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9</v>
      </c>
      <c r="C59" t="s">
        <v>8</v>
      </c>
      <c r="D59" t="s">
        <v>100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2</v>
      </c>
      <c r="C60" t="s">
        <v>8</v>
      </c>
      <c r="D60" t="s">
        <v>101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5</v>
      </c>
      <c r="C61" t="s">
        <v>8</v>
      </c>
      <c r="D61" t="s">
        <v>102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1</v>
      </c>
      <c r="C62" t="s">
        <v>8</v>
      </c>
      <c r="D62" t="s">
        <v>103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1</v>
      </c>
      <c r="C63" t="s">
        <v>10</v>
      </c>
      <c r="D63" t="s">
        <v>104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1</v>
      </c>
      <c r="C64" t="s">
        <v>8</v>
      </c>
      <c r="D64" t="s">
        <v>105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">
      <c r="B65">
        <v>4</v>
      </c>
      <c r="C65" t="s">
        <v>8</v>
      </c>
      <c r="D65" t="s">
        <v>106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">
      <c r="B66">
        <v>61</v>
      </c>
      <c r="C66" t="s">
        <v>8</v>
      </c>
      <c r="D66" t="s">
        <v>107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">
      <c r="B67">
        <v>15</v>
      </c>
      <c r="C67" t="s">
        <v>8</v>
      </c>
      <c r="D67" t="s">
        <v>108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">
      <c r="B68">
        <v>10</v>
      </c>
      <c r="C68" t="s">
        <v>8</v>
      </c>
      <c r="D68" t="s">
        <v>109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">
      <c r="B69">
        <v>1</v>
      </c>
      <c r="C69" t="s">
        <v>10</v>
      </c>
      <c r="D69" t="s">
        <v>110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">
      <c r="B70">
        <v>1</v>
      </c>
      <c r="C70" t="s">
        <v>10</v>
      </c>
      <c r="D70" t="s">
        <v>111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">
      <c r="B71">
        <v>7</v>
      </c>
      <c r="C71" t="s">
        <v>8</v>
      </c>
      <c r="D71" t="s">
        <v>112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">
      <c r="B72">
        <v>1</v>
      </c>
      <c r="C72" t="s">
        <v>10</v>
      </c>
      <c r="D72" t="s">
        <v>113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">
      <c r="B73">
        <v>1</v>
      </c>
      <c r="C73" t="s">
        <v>10</v>
      </c>
      <c r="D73" t="s">
        <v>114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"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">
      <c r="A75" t="s">
        <v>115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">
      <c r="A76" t="s">
        <v>116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">
      <c r="A77" t="s">
        <v>77</v>
      </c>
      <c r="B77" t="s">
        <v>95</v>
      </c>
      <c r="C77" t="s">
        <v>79</v>
      </c>
      <c r="D77" t="s">
        <v>80</v>
      </c>
      <c r="E77" t="s">
        <v>81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">
      <c r="B78">
        <v>1</v>
      </c>
      <c r="C78" t="s">
        <v>17</v>
      </c>
      <c r="D78" t="s">
        <v>117</v>
      </c>
      <c r="E78" t="s">
        <v>88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">
      <c r="B79">
        <v>27</v>
      </c>
      <c r="C79" t="s">
        <v>15</v>
      </c>
      <c r="D79" t="s">
        <v>96</v>
      </c>
      <c r="E79" t="s">
        <v>83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">
      <c r="B80">
        <v>2</v>
      </c>
      <c r="C80" t="s">
        <v>15</v>
      </c>
      <c r="D80" t="s">
        <v>96</v>
      </c>
      <c r="E80" t="s">
        <v>84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4</v>
      </c>
      <c r="C81" t="s">
        <v>15</v>
      </c>
      <c r="D81" t="s">
        <v>96</v>
      </c>
      <c r="E81" t="s">
        <v>86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1</v>
      </c>
      <c r="C82" t="s">
        <v>15</v>
      </c>
      <c r="D82" t="s">
        <v>96</v>
      </c>
      <c r="E82" t="s">
        <v>88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1</v>
      </c>
      <c r="C83" t="s">
        <v>17</v>
      </c>
      <c r="D83" t="s">
        <v>118</v>
      </c>
      <c r="E83" t="s">
        <v>83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3803</v>
      </c>
      <c r="C84" t="s">
        <v>119</v>
      </c>
      <c r="D84" t="s">
        <v>82</v>
      </c>
      <c r="E84" t="s">
        <v>83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30</v>
      </c>
      <c r="C85" t="s">
        <v>17</v>
      </c>
      <c r="D85" t="s">
        <v>82</v>
      </c>
      <c r="E85" t="s">
        <v>90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3</v>
      </c>
      <c r="C86" t="s">
        <v>119</v>
      </c>
      <c r="D86" t="s">
        <v>82</v>
      </c>
      <c r="E86" t="s">
        <v>84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2</v>
      </c>
      <c r="C87" t="s">
        <v>119</v>
      </c>
      <c r="D87" t="s">
        <v>82</v>
      </c>
      <c r="E87" t="s">
        <v>120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1</v>
      </c>
      <c r="C88" t="s">
        <v>119</v>
      </c>
      <c r="D88" t="s">
        <v>82</v>
      </c>
      <c r="E88" t="s">
        <v>121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10</v>
      </c>
      <c r="C89" t="s">
        <v>119</v>
      </c>
      <c r="D89" t="s">
        <v>82</v>
      </c>
      <c r="E89" t="s">
        <v>122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2</v>
      </c>
      <c r="C90" t="s">
        <v>119</v>
      </c>
      <c r="D90" t="s">
        <v>82</v>
      </c>
      <c r="E90" t="s">
        <v>85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2</v>
      </c>
      <c r="C91" t="s">
        <v>119</v>
      </c>
      <c r="D91" t="s">
        <v>82</v>
      </c>
      <c r="E91" t="s">
        <v>123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1</v>
      </c>
      <c r="C92" t="s">
        <v>119</v>
      </c>
      <c r="D92" t="s">
        <v>82</v>
      </c>
      <c r="E92" t="s">
        <v>124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558</v>
      </c>
      <c r="C93" t="s">
        <v>69</v>
      </c>
      <c r="D93" t="s">
        <v>82</v>
      </c>
      <c r="E93" t="s">
        <v>86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6</v>
      </c>
      <c r="C94" t="s">
        <v>119</v>
      </c>
      <c r="D94" t="s">
        <v>82</v>
      </c>
      <c r="E94" t="s">
        <v>87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99</v>
      </c>
      <c r="C95" t="s">
        <v>119</v>
      </c>
      <c r="D95" t="s">
        <v>82</v>
      </c>
      <c r="E95" t="s">
        <v>88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26</v>
      </c>
      <c r="C96" t="s">
        <v>13</v>
      </c>
      <c r="D96" t="s">
        <v>82</v>
      </c>
      <c r="E96" t="s">
        <v>91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8</v>
      </c>
      <c r="C97" t="s">
        <v>119</v>
      </c>
      <c r="D97" t="s">
        <v>82</v>
      </c>
      <c r="E97" t="s">
        <v>89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1</v>
      </c>
      <c r="C98" t="s">
        <v>119</v>
      </c>
      <c r="D98" t="s">
        <v>82</v>
      </c>
      <c r="E98" t="s">
        <v>125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2</v>
      </c>
      <c r="C99" t="s">
        <v>119</v>
      </c>
      <c r="D99" t="s">
        <v>82</v>
      </c>
      <c r="E99" t="s">
        <v>126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1</v>
      </c>
      <c r="C100" t="s">
        <v>15</v>
      </c>
      <c r="D100" t="s">
        <v>127</v>
      </c>
      <c r="E100" t="s">
        <v>90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2</v>
      </c>
      <c r="C101" t="s">
        <v>15</v>
      </c>
      <c r="D101" t="s">
        <v>128</v>
      </c>
      <c r="E101" t="s">
        <v>83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1</v>
      </c>
      <c r="C102" t="s">
        <v>15</v>
      </c>
      <c r="D102" t="s">
        <v>128</v>
      </c>
      <c r="E102" t="s">
        <v>90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1</v>
      </c>
      <c r="C103" t="s">
        <v>15</v>
      </c>
      <c r="D103" t="s">
        <v>128</v>
      </c>
      <c r="E103" t="s">
        <v>86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2</v>
      </c>
      <c r="C104" t="s">
        <v>15</v>
      </c>
      <c r="D104" t="s">
        <v>97</v>
      </c>
      <c r="E104" t="s">
        <v>83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1</v>
      </c>
      <c r="C105" t="s">
        <v>17</v>
      </c>
      <c r="D105" t="s">
        <v>129</v>
      </c>
      <c r="E105" t="s">
        <v>83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3</v>
      </c>
      <c r="C106" t="s">
        <v>17</v>
      </c>
      <c r="D106" t="s">
        <v>98</v>
      </c>
      <c r="E106" t="s">
        <v>90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22</v>
      </c>
      <c r="C107" t="s">
        <v>15</v>
      </c>
      <c r="D107" t="s">
        <v>100</v>
      </c>
      <c r="E107" t="s">
        <v>83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1</v>
      </c>
      <c r="C108" t="s">
        <v>15</v>
      </c>
      <c r="D108" t="s">
        <v>100</v>
      </c>
      <c r="E108" t="s">
        <v>86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1</v>
      </c>
      <c r="C109" t="s">
        <v>15</v>
      </c>
      <c r="D109" t="s">
        <v>100</v>
      </c>
      <c r="E109" t="s">
        <v>88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2</v>
      </c>
      <c r="C110" t="s">
        <v>17</v>
      </c>
      <c r="D110" t="s">
        <v>130</v>
      </c>
      <c r="E110" t="s">
        <v>90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2</v>
      </c>
      <c r="C111" t="s">
        <v>15</v>
      </c>
      <c r="D111" t="s">
        <v>101</v>
      </c>
      <c r="E111" t="s">
        <v>83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1</v>
      </c>
      <c r="C112" t="s">
        <v>17</v>
      </c>
      <c r="D112" t="s">
        <v>131</v>
      </c>
      <c r="E112" t="s">
        <v>83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14</v>
      </c>
      <c r="C113" t="s">
        <v>15</v>
      </c>
      <c r="D113" t="s">
        <v>102</v>
      </c>
      <c r="E113" t="s">
        <v>83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3</v>
      </c>
      <c r="C114" t="s">
        <v>15</v>
      </c>
      <c r="D114" t="s">
        <v>102</v>
      </c>
      <c r="E114" t="s">
        <v>86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2</v>
      </c>
      <c r="C115" t="s">
        <v>15</v>
      </c>
      <c r="D115" t="s">
        <v>102</v>
      </c>
      <c r="E115" t="s">
        <v>87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1</v>
      </c>
      <c r="C116" t="s">
        <v>15</v>
      </c>
      <c r="D116" t="s">
        <v>103</v>
      </c>
      <c r="E116" t="s">
        <v>83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1</v>
      </c>
      <c r="C117" t="s">
        <v>17</v>
      </c>
      <c r="D117" t="s">
        <v>132</v>
      </c>
      <c r="E117" t="s">
        <v>83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1</v>
      </c>
      <c r="C118" t="s">
        <v>17</v>
      </c>
      <c r="D118" t="s">
        <v>133</v>
      </c>
      <c r="E118" t="s">
        <v>83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1</v>
      </c>
      <c r="C119" t="s">
        <v>17</v>
      </c>
      <c r="D119" t="s">
        <v>104</v>
      </c>
      <c r="E119" t="s">
        <v>124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3</v>
      </c>
      <c r="C120" t="s">
        <v>15</v>
      </c>
      <c r="D120" t="s">
        <v>106</v>
      </c>
      <c r="E120" t="s">
        <v>83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1</v>
      </c>
      <c r="C121" t="s">
        <v>15</v>
      </c>
      <c r="D121" t="s">
        <v>106</v>
      </c>
      <c r="E121" t="s">
        <v>88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5</v>
      </c>
      <c r="C122" t="s">
        <v>15</v>
      </c>
      <c r="D122" t="s">
        <v>106</v>
      </c>
      <c r="E122" t="s">
        <v>91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205</v>
      </c>
      <c r="C123" t="s">
        <v>15</v>
      </c>
      <c r="D123" t="s">
        <v>107</v>
      </c>
      <c r="E123" t="s">
        <v>83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7</v>
      </c>
      <c r="C124" t="s">
        <v>15</v>
      </c>
      <c r="D124" t="s">
        <v>107</v>
      </c>
      <c r="E124" t="s">
        <v>90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1</v>
      </c>
      <c r="C125" t="s">
        <v>15</v>
      </c>
      <c r="D125" t="s">
        <v>107</v>
      </c>
      <c r="E125" t="s">
        <v>120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2</v>
      </c>
      <c r="C126" t="s">
        <v>15</v>
      </c>
      <c r="D126" t="s">
        <v>107</v>
      </c>
      <c r="E126" t="s">
        <v>121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36</v>
      </c>
      <c r="C127" t="s">
        <v>15</v>
      </c>
      <c r="D127" t="s">
        <v>107</v>
      </c>
      <c r="E127" t="s">
        <v>86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3</v>
      </c>
      <c r="C128" t="s">
        <v>15</v>
      </c>
      <c r="D128" t="s">
        <v>107</v>
      </c>
      <c r="E128" t="s">
        <v>91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1</v>
      </c>
      <c r="C129" t="s">
        <v>15</v>
      </c>
      <c r="D129" t="s">
        <v>107</v>
      </c>
      <c r="E129" t="s">
        <v>125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1</v>
      </c>
      <c r="C130" t="s">
        <v>17</v>
      </c>
      <c r="D130" t="s">
        <v>134</v>
      </c>
      <c r="E130" t="s">
        <v>90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5</v>
      </c>
      <c r="C131" t="s">
        <v>17</v>
      </c>
      <c r="D131" t="s">
        <v>135</v>
      </c>
      <c r="E131" t="s">
        <v>90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2</v>
      </c>
      <c r="C132" t="s">
        <v>17</v>
      </c>
      <c r="D132" t="s">
        <v>136</v>
      </c>
      <c r="E132" t="s">
        <v>90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54</v>
      </c>
      <c r="C133" t="s">
        <v>15</v>
      </c>
      <c r="D133" t="s">
        <v>108</v>
      </c>
      <c r="E133" t="s">
        <v>83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4</v>
      </c>
      <c r="C134" t="s">
        <v>15</v>
      </c>
      <c r="D134" t="s">
        <v>108</v>
      </c>
      <c r="E134" t="s">
        <v>90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1</v>
      </c>
      <c r="C135" t="s">
        <v>15</v>
      </c>
      <c r="D135" t="s">
        <v>108</v>
      </c>
      <c r="E135" t="s">
        <v>137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2</v>
      </c>
      <c r="C136" t="s">
        <v>15</v>
      </c>
      <c r="D136" t="s">
        <v>108</v>
      </c>
      <c r="E136" t="s">
        <v>84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6</v>
      </c>
      <c r="C137" t="s">
        <v>15</v>
      </c>
      <c r="D137" t="s">
        <v>108</v>
      </c>
      <c r="E137" t="s">
        <v>86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17</v>
      </c>
      <c r="C138" t="s">
        <v>15</v>
      </c>
      <c r="D138" t="s">
        <v>109</v>
      </c>
      <c r="E138" t="s">
        <v>83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1</v>
      </c>
      <c r="C139" t="s">
        <v>15</v>
      </c>
      <c r="D139" t="s">
        <v>109</v>
      </c>
      <c r="E139" t="s">
        <v>90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1</v>
      </c>
      <c r="C140" t="s">
        <v>15</v>
      </c>
      <c r="D140" t="s">
        <v>109</v>
      </c>
      <c r="E140" t="s">
        <v>84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2</v>
      </c>
      <c r="C141" t="s">
        <v>15</v>
      </c>
      <c r="D141" t="s">
        <v>109</v>
      </c>
      <c r="E141" t="s">
        <v>120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2</v>
      </c>
      <c r="C142" t="s">
        <v>15</v>
      </c>
      <c r="D142" t="s">
        <v>109</v>
      </c>
      <c r="E142" t="s">
        <v>86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1</v>
      </c>
      <c r="C143" t="s">
        <v>15</v>
      </c>
      <c r="D143" t="s">
        <v>109</v>
      </c>
      <c r="E143" t="s">
        <v>88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1</v>
      </c>
      <c r="C144" t="s">
        <v>17</v>
      </c>
      <c r="D144" t="s">
        <v>110</v>
      </c>
      <c r="E144" t="s">
        <v>90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x14ac:dyDescent="0.2">
      <c r="B145">
        <v>1</v>
      </c>
      <c r="C145" t="s">
        <v>15</v>
      </c>
      <c r="D145" t="s">
        <v>138</v>
      </c>
      <c r="E145" t="s">
        <v>83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x14ac:dyDescent="0.2">
      <c r="B146">
        <v>1</v>
      </c>
      <c r="C146" t="s">
        <v>15</v>
      </c>
      <c r="D146" t="s">
        <v>138</v>
      </c>
      <c r="E146" t="s">
        <v>90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x14ac:dyDescent="0.2">
      <c r="B147">
        <v>1</v>
      </c>
      <c r="C147" t="s">
        <v>17</v>
      </c>
      <c r="D147" t="s">
        <v>111</v>
      </c>
      <c r="E147" t="s">
        <v>90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x14ac:dyDescent="0.2">
      <c r="B148">
        <v>5</v>
      </c>
      <c r="C148" t="s">
        <v>15</v>
      </c>
      <c r="D148" t="s">
        <v>112</v>
      </c>
      <c r="E148" t="s">
        <v>83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x14ac:dyDescent="0.2">
      <c r="B149">
        <v>39</v>
      </c>
      <c r="C149" t="s">
        <v>15</v>
      </c>
      <c r="D149" t="s">
        <v>112</v>
      </c>
      <c r="E149" t="s">
        <v>90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x14ac:dyDescent="0.2">
      <c r="B150">
        <v>1</v>
      </c>
      <c r="C150" t="s">
        <v>15</v>
      </c>
      <c r="D150" t="s">
        <v>112</v>
      </c>
      <c r="E150" t="s">
        <v>91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x14ac:dyDescent="0.2">
      <c r="B151">
        <v>1</v>
      </c>
      <c r="C151" t="s">
        <v>17</v>
      </c>
      <c r="D151" t="s">
        <v>139</v>
      </c>
      <c r="E151" t="s">
        <v>83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x14ac:dyDescent="0.2">
      <c r="B152">
        <v>4</v>
      </c>
      <c r="C152" t="s">
        <v>17</v>
      </c>
      <c r="D152" t="s">
        <v>140</v>
      </c>
      <c r="E152" t="s">
        <v>90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x14ac:dyDescent="0.2">
      <c r="B153">
        <v>5</v>
      </c>
      <c r="C153" t="s">
        <v>17</v>
      </c>
      <c r="D153" t="s">
        <v>113</v>
      </c>
      <c r="E153" t="s">
        <v>90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x14ac:dyDescent="0.2">
      <c r="B154">
        <v>1</v>
      </c>
      <c r="C154" t="s">
        <v>17</v>
      </c>
      <c r="D154" t="s">
        <v>114</v>
      </c>
      <c r="E154" t="s">
        <v>83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x14ac:dyDescent="0.2">
      <c r="B155">
        <v>1</v>
      </c>
      <c r="C155" t="s">
        <v>17</v>
      </c>
      <c r="D155" t="s">
        <v>141</v>
      </c>
      <c r="E155" t="s">
        <v>90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x14ac:dyDescent="0.2"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x14ac:dyDescent="0.2">
      <c r="A157" t="s">
        <v>142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x14ac:dyDescent="0.2">
      <c r="A158" t="s">
        <v>77</v>
      </c>
      <c r="B158" t="s">
        <v>143</v>
      </c>
      <c r="C158" t="s">
        <v>79</v>
      </c>
      <c r="D158" t="s">
        <v>144</v>
      </c>
      <c r="E158" t="s">
        <v>145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x14ac:dyDescent="0.2">
      <c r="B159">
        <v>6</v>
      </c>
      <c r="C159" t="s">
        <v>20</v>
      </c>
      <c r="D159" t="s">
        <v>146</v>
      </c>
      <c r="E159" t="s">
        <v>147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x14ac:dyDescent="0.2">
      <c r="B160">
        <v>29</v>
      </c>
      <c r="C160" t="s">
        <v>20</v>
      </c>
      <c r="D160" t="s">
        <v>148</v>
      </c>
      <c r="E160" t="s">
        <v>147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6</v>
      </c>
      <c r="C161" t="s">
        <v>20</v>
      </c>
      <c r="D161" t="s">
        <v>149</v>
      </c>
      <c r="E161" t="s">
        <v>150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132</v>
      </c>
      <c r="C162" t="s">
        <v>20</v>
      </c>
      <c r="D162" t="s">
        <v>151</v>
      </c>
      <c r="E162" t="s">
        <v>152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1132</v>
      </c>
      <c r="C163" t="s">
        <v>20</v>
      </c>
      <c r="D163" t="s">
        <v>153</v>
      </c>
      <c r="E163" t="s">
        <v>154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1</v>
      </c>
      <c r="C164" t="s">
        <v>20</v>
      </c>
      <c r="D164" t="s">
        <v>153</v>
      </c>
      <c r="E164" t="s">
        <v>155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291</v>
      </c>
      <c r="C165" t="s">
        <v>20</v>
      </c>
      <c r="D165" t="s">
        <v>153</v>
      </c>
      <c r="E165" t="s">
        <v>156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1</v>
      </c>
      <c r="C166" t="s">
        <v>20</v>
      </c>
      <c r="D166" t="s">
        <v>153</v>
      </c>
      <c r="E166" t="s">
        <v>152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2</v>
      </c>
      <c r="C167" t="s">
        <v>20</v>
      </c>
      <c r="D167" t="s">
        <v>153</v>
      </c>
      <c r="E167" t="s">
        <v>157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3</v>
      </c>
      <c r="C168" t="s">
        <v>20</v>
      </c>
      <c r="D168" t="s">
        <v>158</v>
      </c>
      <c r="E168" t="s">
        <v>154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16</v>
      </c>
      <c r="C169" t="s">
        <v>20</v>
      </c>
      <c r="D169" t="s">
        <v>158</v>
      </c>
      <c r="E169" t="s">
        <v>156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285</v>
      </c>
      <c r="C170" t="s">
        <v>20</v>
      </c>
      <c r="D170" t="s">
        <v>159</v>
      </c>
      <c r="E170" t="s">
        <v>154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43</v>
      </c>
      <c r="C171" t="s">
        <v>20</v>
      </c>
      <c r="D171" t="s">
        <v>159</v>
      </c>
      <c r="E171" t="s">
        <v>156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1090</v>
      </c>
      <c r="C172" t="s">
        <v>20</v>
      </c>
      <c r="D172" t="s">
        <v>160</v>
      </c>
      <c r="E172" t="s">
        <v>156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1</v>
      </c>
      <c r="C173" t="s">
        <v>20</v>
      </c>
      <c r="D173" t="s">
        <v>161</v>
      </c>
      <c r="E173" t="s">
        <v>162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1</v>
      </c>
      <c r="C174" t="s">
        <v>20</v>
      </c>
      <c r="D174" t="s">
        <v>161</v>
      </c>
      <c r="E174" t="s">
        <v>156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1934</v>
      </c>
      <c r="C175" t="s">
        <v>20</v>
      </c>
      <c r="D175" t="s">
        <v>161</v>
      </c>
      <c r="E175" t="s">
        <v>152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1</v>
      </c>
      <c r="C176" t="s">
        <v>20</v>
      </c>
      <c r="D176" t="s">
        <v>163</v>
      </c>
      <c r="E176" t="s">
        <v>162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422</v>
      </c>
      <c r="C177" t="s">
        <v>20</v>
      </c>
      <c r="D177" t="s">
        <v>163</v>
      </c>
      <c r="E177" t="s">
        <v>152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52</v>
      </c>
      <c r="C178" t="s">
        <v>20</v>
      </c>
      <c r="D178" t="s">
        <v>164</v>
      </c>
      <c r="E178" t="s">
        <v>165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3</v>
      </c>
      <c r="C179" t="s">
        <v>20</v>
      </c>
      <c r="D179" t="s">
        <v>166</v>
      </c>
      <c r="E179" t="s">
        <v>165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10555</v>
      </c>
      <c r="C180" t="s">
        <v>63</v>
      </c>
      <c r="D180" t="s">
        <v>167</v>
      </c>
      <c r="E180" t="s">
        <v>155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2</v>
      </c>
      <c r="C181" t="s">
        <v>20</v>
      </c>
      <c r="D181" t="s">
        <v>167</v>
      </c>
      <c r="E181" t="s">
        <v>156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35</v>
      </c>
      <c r="D182" t="s">
        <v>167</v>
      </c>
      <c r="E182" t="s">
        <v>168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1</v>
      </c>
      <c r="D183" t="s">
        <v>169</v>
      </c>
      <c r="E183" t="s">
        <v>170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236</v>
      </c>
      <c r="C184" t="s">
        <v>63</v>
      </c>
      <c r="D184" t="s">
        <v>171</v>
      </c>
      <c r="E184" t="s">
        <v>155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16</v>
      </c>
      <c r="C185" t="s">
        <v>63</v>
      </c>
      <c r="D185" t="s">
        <v>172</v>
      </c>
      <c r="E185" t="s">
        <v>155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38</v>
      </c>
      <c r="C186" t="s">
        <v>20</v>
      </c>
      <c r="D186" t="s">
        <v>173</v>
      </c>
      <c r="E186" t="s">
        <v>174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715</v>
      </c>
      <c r="C187" t="s">
        <v>63</v>
      </c>
      <c r="D187" t="s">
        <v>175</v>
      </c>
      <c r="E187" t="s">
        <v>176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11</v>
      </c>
      <c r="C188" t="s">
        <v>63</v>
      </c>
      <c r="D188" t="s">
        <v>175</v>
      </c>
      <c r="E188" t="s">
        <v>177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4149</v>
      </c>
      <c r="C189" t="s">
        <v>63</v>
      </c>
      <c r="D189" t="s">
        <v>178</v>
      </c>
      <c r="E189" t="s">
        <v>176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2</v>
      </c>
      <c r="C190" t="s">
        <v>63</v>
      </c>
      <c r="D190" t="s">
        <v>178</v>
      </c>
      <c r="E190" t="s">
        <v>177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158</v>
      </c>
      <c r="C191" t="s">
        <v>63</v>
      </c>
      <c r="D191" t="s">
        <v>179</v>
      </c>
      <c r="E191" t="s">
        <v>176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2</v>
      </c>
      <c r="C192" t="s">
        <v>63</v>
      </c>
      <c r="D192" t="s">
        <v>180</v>
      </c>
      <c r="E192" t="s">
        <v>155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838</v>
      </c>
      <c r="C193" t="s">
        <v>63</v>
      </c>
      <c r="D193" t="s">
        <v>180</v>
      </c>
      <c r="E193" t="s">
        <v>176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30</v>
      </c>
      <c r="C194" t="s">
        <v>63</v>
      </c>
      <c r="D194" t="s">
        <v>180</v>
      </c>
      <c r="E194" t="s">
        <v>177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44</v>
      </c>
      <c r="C195" t="s">
        <v>63</v>
      </c>
      <c r="D195" t="s">
        <v>181</v>
      </c>
      <c r="E195" t="s">
        <v>155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1</v>
      </c>
      <c r="C196" t="s">
        <v>20</v>
      </c>
      <c r="D196" t="s">
        <v>181</v>
      </c>
      <c r="E196" t="s">
        <v>156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2411</v>
      </c>
      <c r="C197" t="s">
        <v>63</v>
      </c>
      <c r="D197" t="s">
        <v>181</v>
      </c>
      <c r="E197" t="s">
        <v>176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349</v>
      </c>
      <c r="C198" t="s">
        <v>63</v>
      </c>
      <c r="D198" t="s">
        <v>181</v>
      </c>
      <c r="E198" t="s">
        <v>177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94</v>
      </c>
      <c r="C199" t="s">
        <v>20</v>
      </c>
      <c r="D199" t="s">
        <v>182</v>
      </c>
      <c r="E199" t="s">
        <v>154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5</v>
      </c>
      <c r="C200" t="s">
        <v>20</v>
      </c>
      <c r="D200" t="s">
        <v>183</v>
      </c>
      <c r="E200" t="s">
        <v>152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604</v>
      </c>
      <c r="C201" t="s">
        <v>20</v>
      </c>
      <c r="D201" t="s">
        <v>183</v>
      </c>
      <c r="E201" t="s">
        <v>174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3</v>
      </c>
      <c r="C202" t="s">
        <v>20</v>
      </c>
      <c r="D202" t="s">
        <v>184</v>
      </c>
      <c r="E202" t="s">
        <v>152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327</v>
      </c>
      <c r="C203" t="s">
        <v>20</v>
      </c>
      <c r="D203" t="s">
        <v>184</v>
      </c>
      <c r="E203" t="s">
        <v>174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106</v>
      </c>
      <c r="C204" t="s">
        <v>63</v>
      </c>
      <c r="D204" t="s">
        <v>185</v>
      </c>
      <c r="E204" t="s">
        <v>176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1</v>
      </c>
      <c r="C205" t="s">
        <v>63</v>
      </c>
      <c r="D205" t="s">
        <v>185</v>
      </c>
      <c r="E205" t="s">
        <v>177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15</v>
      </c>
      <c r="C206" t="s">
        <v>63</v>
      </c>
      <c r="D206" t="s">
        <v>186</v>
      </c>
      <c r="E206" t="s">
        <v>176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6</v>
      </c>
      <c r="C207" t="s">
        <v>63</v>
      </c>
      <c r="D207" t="s">
        <v>187</v>
      </c>
      <c r="E207" t="s">
        <v>155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529</v>
      </c>
      <c r="C208" t="s">
        <v>63</v>
      </c>
      <c r="D208" t="s">
        <v>187</v>
      </c>
      <c r="E208" t="s">
        <v>176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128</v>
      </c>
      <c r="C209" t="s">
        <v>63</v>
      </c>
      <c r="D209" t="s">
        <v>187</v>
      </c>
      <c r="E209" t="s">
        <v>177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15</v>
      </c>
      <c r="C210" t="s">
        <v>63</v>
      </c>
      <c r="D210" t="s">
        <v>188</v>
      </c>
      <c r="E210" t="s">
        <v>176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1</v>
      </c>
      <c r="C211" t="s">
        <v>63</v>
      </c>
      <c r="D211" t="s">
        <v>188</v>
      </c>
      <c r="E211" t="s">
        <v>177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1</v>
      </c>
      <c r="C212" t="s">
        <v>20</v>
      </c>
      <c r="D212" t="s">
        <v>189</v>
      </c>
      <c r="E212" t="s">
        <v>176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2</v>
      </c>
      <c r="C213" t="s">
        <v>20</v>
      </c>
      <c r="D213" t="s">
        <v>189</v>
      </c>
      <c r="E213" t="s">
        <v>177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1</v>
      </c>
      <c r="C214" t="s">
        <v>63</v>
      </c>
      <c r="D214" t="s">
        <v>190</v>
      </c>
      <c r="E214" t="s">
        <v>155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17</v>
      </c>
      <c r="C215" t="s">
        <v>63</v>
      </c>
      <c r="D215" t="s">
        <v>190</v>
      </c>
      <c r="E215" t="s">
        <v>176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9</v>
      </c>
      <c r="C216" t="s">
        <v>63</v>
      </c>
      <c r="D216" t="s">
        <v>190</v>
      </c>
      <c r="E216" t="s">
        <v>191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83</v>
      </c>
      <c r="C217" t="s">
        <v>20</v>
      </c>
      <c r="D217" t="s">
        <v>192</v>
      </c>
      <c r="E217" t="s">
        <v>156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2</v>
      </c>
      <c r="C218" t="s">
        <v>63</v>
      </c>
      <c r="D218" t="s">
        <v>193</v>
      </c>
      <c r="E218" t="s">
        <v>155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303</v>
      </c>
      <c r="C219" t="s">
        <v>63</v>
      </c>
      <c r="D219" t="s">
        <v>193</v>
      </c>
      <c r="E219" t="s">
        <v>176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33</v>
      </c>
      <c r="C220" t="s">
        <v>63</v>
      </c>
      <c r="D220" t="s">
        <v>193</v>
      </c>
      <c r="E220" t="s">
        <v>177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5</v>
      </c>
      <c r="C221" t="s">
        <v>63</v>
      </c>
      <c r="D221" t="s">
        <v>194</v>
      </c>
      <c r="E221" t="s">
        <v>155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3821</v>
      </c>
      <c r="C222" t="s">
        <v>63</v>
      </c>
      <c r="D222" t="s">
        <v>194</v>
      </c>
      <c r="E222" t="s">
        <v>176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3</v>
      </c>
      <c r="C223" t="s">
        <v>20</v>
      </c>
      <c r="D223" t="s">
        <v>195</v>
      </c>
      <c r="E223" t="s">
        <v>154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8</v>
      </c>
      <c r="C224" t="s">
        <v>20</v>
      </c>
      <c r="D224" t="s">
        <v>196</v>
      </c>
      <c r="E224" t="s">
        <v>152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48</v>
      </c>
      <c r="C225" t="s">
        <v>20</v>
      </c>
      <c r="D225" t="s">
        <v>196</v>
      </c>
      <c r="E225" t="s">
        <v>174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60</v>
      </c>
      <c r="C226" t="s">
        <v>20</v>
      </c>
      <c r="D226" t="s">
        <v>197</v>
      </c>
      <c r="E226" t="s">
        <v>174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12</v>
      </c>
      <c r="C227" t="s">
        <v>63</v>
      </c>
      <c r="D227" t="s">
        <v>198</v>
      </c>
      <c r="E227" t="s">
        <v>176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1</v>
      </c>
      <c r="C228" t="s">
        <v>63</v>
      </c>
      <c r="D228" t="s">
        <v>199</v>
      </c>
      <c r="E228" t="s">
        <v>155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188</v>
      </c>
      <c r="C229" t="s">
        <v>63</v>
      </c>
      <c r="D229" t="s">
        <v>199</v>
      </c>
      <c r="E229" t="s">
        <v>176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1</v>
      </c>
      <c r="C230" t="s">
        <v>63</v>
      </c>
      <c r="D230" t="s">
        <v>199</v>
      </c>
      <c r="E230" t="s">
        <v>177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6</v>
      </c>
      <c r="C231" t="s">
        <v>20</v>
      </c>
      <c r="D231" t="s">
        <v>200</v>
      </c>
      <c r="E231" t="s">
        <v>147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1</v>
      </c>
      <c r="C232" t="s">
        <v>20</v>
      </c>
      <c r="D232" t="s">
        <v>201</v>
      </c>
      <c r="E232" t="s">
        <v>176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3</v>
      </c>
      <c r="C233" t="s">
        <v>20</v>
      </c>
      <c r="D233" t="s">
        <v>202</v>
      </c>
      <c r="E233" t="s">
        <v>176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6</v>
      </c>
      <c r="C234" t="s">
        <v>63</v>
      </c>
      <c r="D234" t="s">
        <v>203</v>
      </c>
      <c r="E234" t="s">
        <v>204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46</v>
      </c>
      <c r="C235" t="s">
        <v>20</v>
      </c>
      <c r="D235" t="s">
        <v>205</v>
      </c>
      <c r="E235" t="s">
        <v>165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1</v>
      </c>
      <c r="C236" t="s">
        <v>20</v>
      </c>
      <c r="D236" t="s">
        <v>205</v>
      </c>
      <c r="E236" t="s">
        <v>177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6</v>
      </c>
      <c r="C237" t="s">
        <v>63</v>
      </c>
      <c r="D237" t="s">
        <v>206</v>
      </c>
      <c r="E237" t="s">
        <v>155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650</v>
      </c>
      <c r="C238" t="s">
        <v>63</v>
      </c>
      <c r="D238" t="s">
        <v>206</v>
      </c>
      <c r="E238" t="s">
        <v>207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1</v>
      </c>
      <c r="C239" t="s">
        <v>63</v>
      </c>
      <c r="D239" t="s">
        <v>206</v>
      </c>
      <c r="E239" t="s">
        <v>177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4</v>
      </c>
      <c r="C240" t="s">
        <v>63</v>
      </c>
      <c r="D240" t="s">
        <v>208</v>
      </c>
      <c r="E240" t="s">
        <v>155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318</v>
      </c>
      <c r="C241" t="s">
        <v>63</v>
      </c>
      <c r="D241" t="s">
        <v>208</v>
      </c>
      <c r="E241" t="s">
        <v>207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1</v>
      </c>
      <c r="C242" t="s">
        <v>63</v>
      </c>
      <c r="D242" t="s">
        <v>208</v>
      </c>
      <c r="E242" t="s">
        <v>177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2</v>
      </c>
      <c r="C243" t="s">
        <v>63</v>
      </c>
      <c r="D243" t="s">
        <v>209</v>
      </c>
      <c r="E243" t="s">
        <v>155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55</v>
      </c>
      <c r="C244" t="s">
        <v>63</v>
      </c>
      <c r="D244" t="s">
        <v>209</v>
      </c>
      <c r="E244" t="s">
        <v>207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1</v>
      </c>
      <c r="C245" t="s">
        <v>63</v>
      </c>
      <c r="D245" t="s">
        <v>209</v>
      </c>
      <c r="E245" t="s">
        <v>191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79</v>
      </c>
      <c r="C246" t="s">
        <v>63</v>
      </c>
      <c r="D246" t="s">
        <v>210</v>
      </c>
      <c r="E246" t="s">
        <v>211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1</v>
      </c>
      <c r="C247" t="s">
        <v>20</v>
      </c>
      <c r="D247" t="s">
        <v>210</v>
      </c>
      <c r="E247" t="s">
        <v>152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1</v>
      </c>
      <c r="C248" t="s">
        <v>63</v>
      </c>
      <c r="D248" t="s">
        <v>210</v>
      </c>
      <c r="E248" t="s">
        <v>212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360</v>
      </c>
      <c r="C249" t="s">
        <v>63</v>
      </c>
      <c r="D249" t="s">
        <v>210</v>
      </c>
      <c r="E249" t="s">
        <v>191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3</v>
      </c>
      <c r="C250" t="s">
        <v>63</v>
      </c>
      <c r="D250" t="s">
        <v>210</v>
      </c>
      <c r="E250" t="s">
        <v>177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8</v>
      </c>
      <c r="C251" t="s">
        <v>63</v>
      </c>
      <c r="D251" t="s">
        <v>213</v>
      </c>
      <c r="E251" t="s">
        <v>155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82</v>
      </c>
      <c r="C252" t="s">
        <v>63</v>
      </c>
      <c r="D252" t="s">
        <v>214</v>
      </c>
      <c r="E252" t="s">
        <v>155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4621</v>
      </c>
      <c r="C253" t="s">
        <v>63</v>
      </c>
      <c r="D253" t="s">
        <v>215</v>
      </c>
      <c r="E253" t="s">
        <v>155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1</v>
      </c>
      <c r="D254" t="s">
        <v>215</v>
      </c>
      <c r="E254" t="s">
        <v>168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1</v>
      </c>
      <c r="C255" t="s">
        <v>63</v>
      </c>
      <c r="D255" t="s">
        <v>215</v>
      </c>
      <c r="E255" t="s">
        <v>207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1</v>
      </c>
      <c r="C256" t="s">
        <v>63</v>
      </c>
      <c r="D256" t="s">
        <v>215</v>
      </c>
      <c r="E256" t="s">
        <v>191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1</v>
      </c>
      <c r="C257" t="s">
        <v>63</v>
      </c>
      <c r="D257" t="s">
        <v>215</v>
      </c>
      <c r="E257" t="s">
        <v>177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18963</v>
      </c>
      <c r="C258" t="s">
        <v>63</v>
      </c>
      <c r="D258" t="s">
        <v>216</v>
      </c>
      <c r="E258" t="s">
        <v>155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1</v>
      </c>
      <c r="C259" t="s">
        <v>20</v>
      </c>
      <c r="D259" t="s">
        <v>216</v>
      </c>
      <c r="E259" t="s">
        <v>156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5</v>
      </c>
      <c r="D260" t="s">
        <v>216</v>
      </c>
      <c r="E260" t="s">
        <v>168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1</v>
      </c>
      <c r="C261" t="s">
        <v>20</v>
      </c>
      <c r="D261" t="s">
        <v>216</v>
      </c>
      <c r="E261" t="s">
        <v>57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4</v>
      </c>
      <c r="C262" t="s">
        <v>63</v>
      </c>
      <c r="D262" t="s">
        <v>216</v>
      </c>
      <c r="E262" t="s">
        <v>177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2</v>
      </c>
      <c r="C263" t="s">
        <v>63</v>
      </c>
      <c r="D263" t="s">
        <v>217</v>
      </c>
      <c r="E263" t="s">
        <v>177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95</v>
      </c>
      <c r="C264" t="s">
        <v>63</v>
      </c>
      <c r="D264" t="s">
        <v>218</v>
      </c>
      <c r="E264" t="s">
        <v>155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234</v>
      </c>
      <c r="C265" t="s">
        <v>63</v>
      </c>
      <c r="D265" t="s">
        <v>219</v>
      </c>
      <c r="E265" t="s">
        <v>155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194</v>
      </c>
      <c r="C266" t="s">
        <v>63</v>
      </c>
      <c r="D266" t="s">
        <v>219</v>
      </c>
      <c r="E266" t="s">
        <v>220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130</v>
      </c>
      <c r="C267" t="s">
        <v>63</v>
      </c>
      <c r="D267" t="s">
        <v>221</v>
      </c>
      <c r="E267" t="s">
        <v>155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124</v>
      </c>
      <c r="C268" t="s">
        <v>63</v>
      </c>
      <c r="D268" t="s">
        <v>221</v>
      </c>
      <c r="E268" t="s">
        <v>220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10</v>
      </c>
      <c r="C269" t="s">
        <v>63</v>
      </c>
      <c r="D269" t="s">
        <v>222</v>
      </c>
      <c r="E269" t="s">
        <v>155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81</v>
      </c>
      <c r="C270" t="s">
        <v>63</v>
      </c>
      <c r="D270" t="s">
        <v>222</v>
      </c>
      <c r="E270" t="s">
        <v>220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327</v>
      </c>
      <c r="C271" t="s">
        <v>63</v>
      </c>
      <c r="D271" t="s">
        <v>223</v>
      </c>
      <c r="E271" t="s">
        <v>155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B272">
        <v>399</v>
      </c>
      <c r="C272" t="s">
        <v>63</v>
      </c>
      <c r="D272" t="s">
        <v>223</v>
      </c>
      <c r="E272" t="s">
        <v>220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x14ac:dyDescent="0.2">
      <c r="B273">
        <v>50</v>
      </c>
      <c r="C273" t="s">
        <v>63</v>
      </c>
      <c r="D273" t="s">
        <v>224</v>
      </c>
      <c r="E273" t="s">
        <v>155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x14ac:dyDescent="0.2">
      <c r="B274">
        <v>86</v>
      </c>
      <c r="C274" t="s">
        <v>63</v>
      </c>
      <c r="D274" t="s">
        <v>224</v>
      </c>
      <c r="E274" t="s">
        <v>220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x14ac:dyDescent="0.2">
      <c r="B275">
        <v>1</v>
      </c>
      <c r="C275" t="s">
        <v>63</v>
      </c>
      <c r="D275" t="s">
        <v>224</v>
      </c>
      <c r="E275" t="s">
        <v>177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x14ac:dyDescent="0.2">
      <c r="B276">
        <v>72</v>
      </c>
      <c r="C276" t="s">
        <v>63</v>
      </c>
      <c r="D276" t="s">
        <v>225</v>
      </c>
      <c r="E276" t="s">
        <v>155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x14ac:dyDescent="0.2">
      <c r="B277">
        <v>146</v>
      </c>
      <c r="C277" t="s">
        <v>63</v>
      </c>
      <c r="D277" t="s">
        <v>225</v>
      </c>
      <c r="E277" t="s">
        <v>220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x14ac:dyDescent="0.2">
      <c r="B278">
        <v>1</v>
      </c>
      <c r="C278" t="s">
        <v>63</v>
      </c>
      <c r="D278" t="s">
        <v>225</v>
      </c>
      <c r="E278" t="s">
        <v>177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x14ac:dyDescent="0.2">
      <c r="B279">
        <v>1</v>
      </c>
      <c r="C279" t="s">
        <v>20</v>
      </c>
      <c r="D279" t="s">
        <v>226</v>
      </c>
      <c r="E279" t="s">
        <v>162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x14ac:dyDescent="0.2">
      <c r="B280">
        <v>254</v>
      </c>
      <c r="C280" t="s">
        <v>63</v>
      </c>
      <c r="D280" t="s">
        <v>226</v>
      </c>
      <c r="E280" t="s">
        <v>211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x14ac:dyDescent="0.2">
      <c r="B281">
        <v>3</v>
      </c>
      <c r="C281" t="s">
        <v>63</v>
      </c>
      <c r="D281" t="s">
        <v>226</v>
      </c>
      <c r="E281" t="s">
        <v>155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x14ac:dyDescent="0.2">
      <c r="B282">
        <v>1</v>
      </c>
      <c r="C282" t="s">
        <v>63</v>
      </c>
      <c r="D282" t="s">
        <v>226</v>
      </c>
      <c r="E282" t="s">
        <v>177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x14ac:dyDescent="0.2">
      <c r="B283">
        <v>1463</v>
      </c>
      <c r="C283" t="s">
        <v>63</v>
      </c>
      <c r="D283" t="s">
        <v>227</v>
      </c>
      <c r="E283" t="s">
        <v>155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x14ac:dyDescent="0.2">
      <c r="B284">
        <v>1</v>
      </c>
      <c r="C284" t="s">
        <v>63</v>
      </c>
      <c r="D284" t="s">
        <v>228</v>
      </c>
      <c r="E284" t="s">
        <v>229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x14ac:dyDescent="0.2">
      <c r="B285">
        <v>1</v>
      </c>
      <c r="C285" t="s">
        <v>63</v>
      </c>
      <c r="D285" t="s">
        <v>228</v>
      </c>
      <c r="E285" t="s">
        <v>230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x14ac:dyDescent="0.2">
      <c r="B286">
        <v>1</v>
      </c>
      <c r="C286" t="s">
        <v>63</v>
      </c>
      <c r="D286" t="s">
        <v>228</v>
      </c>
      <c r="E286" t="s">
        <v>211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x14ac:dyDescent="0.2">
      <c r="B287">
        <v>53</v>
      </c>
      <c r="C287" t="s">
        <v>63</v>
      </c>
      <c r="D287" t="s">
        <v>228</v>
      </c>
      <c r="E287" t="s">
        <v>155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x14ac:dyDescent="0.2">
      <c r="B288">
        <v>1</v>
      </c>
      <c r="C288" t="s">
        <v>20</v>
      </c>
      <c r="D288" t="s">
        <v>228</v>
      </c>
      <c r="E288" t="s">
        <v>156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189</v>
      </c>
      <c r="D289" t="s">
        <v>228</v>
      </c>
      <c r="E289" t="s">
        <v>168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1</v>
      </c>
      <c r="D290" t="s">
        <v>228</v>
      </c>
      <c r="E290" t="s">
        <v>231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1</v>
      </c>
      <c r="C291" t="s">
        <v>63</v>
      </c>
      <c r="D291" t="s">
        <v>228</v>
      </c>
      <c r="E291" t="s">
        <v>176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38</v>
      </c>
      <c r="C292" t="s">
        <v>63</v>
      </c>
      <c r="D292" t="s">
        <v>228</v>
      </c>
      <c r="E292" t="s">
        <v>177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72</v>
      </c>
      <c r="C293" t="s">
        <v>20</v>
      </c>
      <c r="D293" t="s">
        <v>232</v>
      </c>
      <c r="E293" t="s">
        <v>57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1</v>
      </c>
      <c r="C294" t="s">
        <v>20</v>
      </c>
      <c r="D294" t="s">
        <v>233</v>
      </c>
      <c r="E294" t="s">
        <v>155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59</v>
      </c>
      <c r="C295" t="s">
        <v>20</v>
      </c>
      <c r="D295" t="s">
        <v>233</v>
      </c>
      <c r="E295" t="s">
        <v>57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2083</v>
      </c>
      <c r="C296" t="s">
        <v>63</v>
      </c>
      <c r="D296" t="s">
        <v>234</v>
      </c>
      <c r="E296" t="s">
        <v>155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3</v>
      </c>
      <c r="C297" t="s">
        <v>63</v>
      </c>
      <c r="D297" t="s">
        <v>234</v>
      </c>
      <c r="E297" t="s">
        <v>176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3</v>
      </c>
      <c r="C298" t="s">
        <v>63</v>
      </c>
      <c r="D298" t="s">
        <v>234</v>
      </c>
      <c r="E298" t="s">
        <v>177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478</v>
      </c>
      <c r="C299" t="s">
        <v>63</v>
      </c>
      <c r="D299" t="s">
        <v>235</v>
      </c>
      <c r="E299" t="s">
        <v>155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4</v>
      </c>
      <c r="C300" t="s">
        <v>63</v>
      </c>
      <c r="D300" t="s">
        <v>235</v>
      </c>
      <c r="E300" t="s">
        <v>177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18</v>
      </c>
      <c r="C301" t="s">
        <v>63</v>
      </c>
      <c r="D301" t="s">
        <v>236</v>
      </c>
      <c r="E301" t="s">
        <v>155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65</v>
      </c>
      <c r="C302" t="s">
        <v>63</v>
      </c>
      <c r="D302" t="s">
        <v>237</v>
      </c>
      <c r="E302" t="s">
        <v>155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1</v>
      </c>
      <c r="C303" t="s">
        <v>63</v>
      </c>
      <c r="D303" t="s">
        <v>237</v>
      </c>
      <c r="E303" t="s">
        <v>176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311</v>
      </c>
      <c r="C304" t="s">
        <v>63</v>
      </c>
      <c r="D304" t="s">
        <v>238</v>
      </c>
      <c r="E304" t="s">
        <v>155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x14ac:dyDescent="0.2">
      <c r="B305">
        <v>7</v>
      </c>
      <c r="C305" t="s">
        <v>63</v>
      </c>
      <c r="D305" t="s">
        <v>238</v>
      </c>
      <c r="E305" t="s">
        <v>177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x14ac:dyDescent="0.2">
      <c r="B306">
        <v>211</v>
      </c>
      <c r="C306" t="s">
        <v>63</v>
      </c>
      <c r="D306" t="s">
        <v>239</v>
      </c>
      <c r="E306" t="s">
        <v>155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x14ac:dyDescent="0.2">
      <c r="B307">
        <v>1</v>
      </c>
      <c r="C307" t="s">
        <v>63</v>
      </c>
      <c r="D307" t="s">
        <v>239</v>
      </c>
      <c r="E307" t="s">
        <v>176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x14ac:dyDescent="0.2">
      <c r="B308">
        <v>1</v>
      </c>
      <c r="C308" t="s">
        <v>63</v>
      </c>
      <c r="D308" t="s">
        <v>239</v>
      </c>
      <c r="E308" t="s">
        <v>177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x14ac:dyDescent="0.2"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x14ac:dyDescent="0.2">
      <c r="A310" t="s">
        <v>240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x14ac:dyDescent="0.2">
      <c r="A311" t="s">
        <v>77</v>
      </c>
      <c r="B311" t="s">
        <v>241</v>
      </c>
      <c r="C311" t="s">
        <v>79</v>
      </c>
      <c r="D311" t="s">
        <v>144</v>
      </c>
      <c r="E311" t="s">
        <v>145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x14ac:dyDescent="0.2">
      <c r="B312">
        <v>6</v>
      </c>
      <c r="C312" t="s">
        <v>54</v>
      </c>
      <c r="D312" t="s">
        <v>146</v>
      </c>
      <c r="E312" t="s">
        <v>147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x14ac:dyDescent="0.2">
      <c r="B313">
        <v>29</v>
      </c>
      <c r="C313" t="s">
        <v>54</v>
      </c>
      <c r="D313" t="s">
        <v>148</v>
      </c>
      <c r="E313" t="s">
        <v>147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x14ac:dyDescent="0.2">
      <c r="B314">
        <v>6</v>
      </c>
      <c r="C314" t="s">
        <v>54</v>
      </c>
      <c r="D314" t="s">
        <v>149</v>
      </c>
      <c r="E314" t="s">
        <v>150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x14ac:dyDescent="0.2">
      <c r="B315">
        <v>134</v>
      </c>
      <c r="C315" t="s">
        <v>56</v>
      </c>
      <c r="D315" t="s">
        <v>151</v>
      </c>
      <c r="E315" t="s">
        <v>152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x14ac:dyDescent="0.2">
      <c r="B316">
        <v>1138</v>
      </c>
      <c r="C316" t="s">
        <v>54</v>
      </c>
      <c r="D316" t="s">
        <v>153</v>
      </c>
      <c r="E316" t="s">
        <v>154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x14ac:dyDescent="0.2">
      <c r="B317">
        <v>1</v>
      </c>
      <c r="C317" t="s">
        <v>54</v>
      </c>
      <c r="D317" t="s">
        <v>153</v>
      </c>
      <c r="E317" t="s">
        <v>155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x14ac:dyDescent="0.2">
      <c r="B318">
        <v>291</v>
      </c>
      <c r="C318" t="s">
        <v>54</v>
      </c>
      <c r="D318" t="s">
        <v>153</v>
      </c>
      <c r="E318" t="s">
        <v>156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x14ac:dyDescent="0.2">
      <c r="B319">
        <v>1</v>
      </c>
      <c r="C319" t="s">
        <v>56</v>
      </c>
      <c r="D319" t="s">
        <v>153</v>
      </c>
      <c r="E319" t="s">
        <v>152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x14ac:dyDescent="0.2">
      <c r="B320">
        <v>2</v>
      </c>
      <c r="C320" t="s">
        <v>54</v>
      </c>
      <c r="D320" t="s">
        <v>153</v>
      </c>
      <c r="E320" t="s">
        <v>157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2:35" x14ac:dyDescent="0.2">
      <c r="B321">
        <v>3</v>
      </c>
      <c r="C321" t="s">
        <v>54</v>
      </c>
      <c r="D321" t="s">
        <v>158</v>
      </c>
      <c r="E321" t="s">
        <v>154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2:35" x14ac:dyDescent="0.2">
      <c r="B322">
        <v>16</v>
      </c>
      <c r="C322" t="s">
        <v>54</v>
      </c>
      <c r="D322" t="s">
        <v>158</v>
      </c>
      <c r="E322" t="s">
        <v>156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2:35" x14ac:dyDescent="0.2">
      <c r="B323">
        <v>289</v>
      </c>
      <c r="C323" t="s">
        <v>54</v>
      </c>
      <c r="D323" t="s">
        <v>159</v>
      </c>
      <c r="E323" t="s">
        <v>154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2:35" x14ac:dyDescent="0.2">
      <c r="B324">
        <v>43</v>
      </c>
      <c r="C324" t="s">
        <v>54</v>
      </c>
      <c r="D324" t="s">
        <v>159</v>
      </c>
      <c r="E324" t="s">
        <v>156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2:35" x14ac:dyDescent="0.2">
      <c r="B325">
        <v>1101</v>
      </c>
      <c r="C325" t="s">
        <v>54</v>
      </c>
      <c r="D325" t="s">
        <v>160</v>
      </c>
      <c r="E325" t="s">
        <v>156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2:35" x14ac:dyDescent="0.2">
      <c r="B326">
        <v>1</v>
      </c>
      <c r="C326" t="s">
        <v>56</v>
      </c>
      <c r="D326" t="s">
        <v>161</v>
      </c>
      <c r="E326" t="s">
        <v>162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2:35" x14ac:dyDescent="0.2">
      <c r="B327">
        <v>1</v>
      </c>
      <c r="C327" t="s">
        <v>56</v>
      </c>
      <c r="D327" t="s">
        <v>161</v>
      </c>
      <c r="E327" t="s">
        <v>156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2:35" x14ac:dyDescent="0.2">
      <c r="B328">
        <v>2003</v>
      </c>
      <c r="C328" t="s">
        <v>56</v>
      </c>
      <c r="D328" t="s">
        <v>161</v>
      </c>
      <c r="E328" t="s">
        <v>152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2:35" x14ac:dyDescent="0.2">
      <c r="B329">
        <v>1</v>
      </c>
      <c r="C329" t="s">
        <v>56</v>
      </c>
      <c r="D329" t="s">
        <v>163</v>
      </c>
      <c r="E329" t="s">
        <v>162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2:35" x14ac:dyDescent="0.2">
      <c r="B330">
        <v>426</v>
      </c>
      <c r="C330" t="s">
        <v>56</v>
      </c>
      <c r="D330" t="s">
        <v>163</v>
      </c>
      <c r="E330" t="s">
        <v>152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2:35" x14ac:dyDescent="0.2">
      <c r="B331">
        <v>71</v>
      </c>
      <c r="C331" t="s">
        <v>24</v>
      </c>
      <c r="D331" t="s">
        <v>164</v>
      </c>
      <c r="E331" t="s">
        <v>165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2:35" x14ac:dyDescent="0.2">
      <c r="B332">
        <v>3</v>
      </c>
      <c r="C332" t="s">
        <v>24</v>
      </c>
      <c r="D332" t="s">
        <v>166</v>
      </c>
      <c r="E332" t="s">
        <v>165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2:35" x14ac:dyDescent="0.2">
      <c r="B333">
        <v>10650</v>
      </c>
      <c r="C333" t="s">
        <v>52</v>
      </c>
      <c r="D333" t="s">
        <v>167</v>
      </c>
      <c r="E333" t="s">
        <v>155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2:35" x14ac:dyDescent="0.2">
      <c r="B334">
        <v>2</v>
      </c>
      <c r="C334" t="s">
        <v>52</v>
      </c>
      <c r="D334" t="s">
        <v>167</v>
      </c>
      <c r="E334" t="s">
        <v>156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2:35" x14ac:dyDescent="0.2">
      <c r="B335">
        <v>35</v>
      </c>
      <c r="D335" t="s">
        <v>167</v>
      </c>
      <c r="E335" t="s">
        <v>168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2:35" x14ac:dyDescent="0.2">
      <c r="B336">
        <v>1</v>
      </c>
      <c r="D336" t="s">
        <v>169</v>
      </c>
      <c r="E336" t="s">
        <v>170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2:35" x14ac:dyDescent="0.2">
      <c r="B337">
        <v>237</v>
      </c>
      <c r="C337" t="s">
        <v>52</v>
      </c>
      <c r="D337" t="s">
        <v>171</v>
      </c>
      <c r="E337" t="s">
        <v>155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2:35" x14ac:dyDescent="0.2">
      <c r="B338">
        <v>16</v>
      </c>
      <c r="C338" t="s">
        <v>52</v>
      </c>
      <c r="D338" t="s">
        <v>172</v>
      </c>
      <c r="E338" t="s">
        <v>155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2:35" x14ac:dyDescent="0.2">
      <c r="B339">
        <v>40</v>
      </c>
      <c r="C339" t="s">
        <v>56</v>
      </c>
      <c r="D339" t="s">
        <v>173</v>
      </c>
      <c r="E339" t="s">
        <v>174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2:35" x14ac:dyDescent="0.2">
      <c r="B340">
        <v>724</v>
      </c>
      <c r="C340" t="s">
        <v>52</v>
      </c>
      <c r="D340" t="s">
        <v>175</v>
      </c>
      <c r="E340" t="s">
        <v>176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2:35" x14ac:dyDescent="0.2">
      <c r="B341">
        <v>11</v>
      </c>
      <c r="C341" t="s">
        <v>52</v>
      </c>
      <c r="D341" t="s">
        <v>175</v>
      </c>
      <c r="E341" t="s">
        <v>177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2:35" x14ac:dyDescent="0.2">
      <c r="B342">
        <v>4201</v>
      </c>
      <c r="C342" t="s">
        <v>52</v>
      </c>
      <c r="D342" t="s">
        <v>178</v>
      </c>
      <c r="E342" t="s">
        <v>176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2:35" x14ac:dyDescent="0.2">
      <c r="B343">
        <v>3</v>
      </c>
      <c r="C343" t="s">
        <v>52</v>
      </c>
      <c r="D343" t="s">
        <v>178</v>
      </c>
      <c r="E343" t="s">
        <v>177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2:35" x14ac:dyDescent="0.2">
      <c r="B344">
        <v>158</v>
      </c>
      <c r="C344" t="s">
        <v>52</v>
      </c>
      <c r="D344" t="s">
        <v>179</v>
      </c>
      <c r="E344" t="s">
        <v>176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2:35" x14ac:dyDescent="0.2">
      <c r="B345">
        <v>2</v>
      </c>
      <c r="C345" t="s">
        <v>52</v>
      </c>
      <c r="D345" t="s">
        <v>180</v>
      </c>
      <c r="E345" t="s">
        <v>155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2:35" x14ac:dyDescent="0.2">
      <c r="B346">
        <v>850</v>
      </c>
      <c r="C346" t="s">
        <v>52</v>
      </c>
      <c r="D346" t="s">
        <v>180</v>
      </c>
      <c r="E346" t="s">
        <v>176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2:35" x14ac:dyDescent="0.2">
      <c r="B347">
        <v>30</v>
      </c>
      <c r="C347" t="s">
        <v>52</v>
      </c>
      <c r="D347" t="s">
        <v>180</v>
      </c>
      <c r="E347" t="s">
        <v>177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2:35" x14ac:dyDescent="0.2">
      <c r="B348">
        <v>44</v>
      </c>
      <c r="C348" t="s">
        <v>52</v>
      </c>
      <c r="D348" t="s">
        <v>181</v>
      </c>
      <c r="E348" t="s">
        <v>155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2:35" x14ac:dyDescent="0.2">
      <c r="B349">
        <v>1</v>
      </c>
      <c r="C349" t="s">
        <v>52</v>
      </c>
      <c r="D349" t="s">
        <v>181</v>
      </c>
      <c r="E349" t="s">
        <v>156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2:35" x14ac:dyDescent="0.2">
      <c r="B350">
        <v>2458</v>
      </c>
      <c r="C350" t="s">
        <v>52</v>
      </c>
      <c r="D350" t="s">
        <v>181</v>
      </c>
      <c r="E350" t="s">
        <v>176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2:35" x14ac:dyDescent="0.2">
      <c r="B351">
        <v>351</v>
      </c>
      <c r="C351" t="s">
        <v>52</v>
      </c>
      <c r="D351" t="s">
        <v>181</v>
      </c>
      <c r="E351" t="s">
        <v>177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2:35" x14ac:dyDescent="0.2">
      <c r="B352">
        <v>94</v>
      </c>
      <c r="C352" t="s">
        <v>54</v>
      </c>
      <c r="D352" t="s">
        <v>182</v>
      </c>
      <c r="E352" t="s">
        <v>154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2:35" x14ac:dyDescent="0.2">
      <c r="B353">
        <v>5</v>
      </c>
      <c r="C353" t="s">
        <v>56</v>
      </c>
      <c r="D353" t="s">
        <v>183</v>
      </c>
      <c r="E353" t="s">
        <v>152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2:35" x14ac:dyDescent="0.2">
      <c r="B354">
        <v>651</v>
      </c>
      <c r="C354" t="s">
        <v>56</v>
      </c>
      <c r="D354" t="s">
        <v>183</v>
      </c>
      <c r="E354" t="s">
        <v>174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2:35" x14ac:dyDescent="0.2">
      <c r="B355">
        <v>3</v>
      </c>
      <c r="C355" t="s">
        <v>56</v>
      </c>
      <c r="D355" t="s">
        <v>184</v>
      </c>
      <c r="E355" t="s">
        <v>152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2:35" x14ac:dyDescent="0.2">
      <c r="B356">
        <v>327</v>
      </c>
      <c r="C356" t="s">
        <v>56</v>
      </c>
      <c r="D356" t="s">
        <v>184</v>
      </c>
      <c r="E356" t="s">
        <v>174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2:35" x14ac:dyDescent="0.2">
      <c r="B357">
        <v>108</v>
      </c>
      <c r="C357" t="s">
        <v>52</v>
      </c>
      <c r="D357" t="s">
        <v>185</v>
      </c>
      <c r="E357" t="s">
        <v>176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2:35" x14ac:dyDescent="0.2">
      <c r="B358">
        <v>1</v>
      </c>
      <c r="C358" t="s">
        <v>52</v>
      </c>
      <c r="D358" t="s">
        <v>185</v>
      </c>
      <c r="E358" t="s">
        <v>177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2:35" x14ac:dyDescent="0.2">
      <c r="B359">
        <v>15</v>
      </c>
      <c r="C359" t="s">
        <v>52</v>
      </c>
      <c r="D359" t="s">
        <v>186</v>
      </c>
      <c r="E359" t="s">
        <v>176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2:35" x14ac:dyDescent="0.2">
      <c r="B360">
        <v>6</v>
      </c>
      <c r="C360" t="s">
        <v>52</v>
      </c>
      <c r="D360" t="s">
        <v>187</v>
      </c>
      <c r="E360" t="s">
        <v>155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2:35" x14ac:dyDescent="0.2">
      <c r="B361">
        <v>544</v>
      </c>
      <c r="C361" t="s">
        <v>52</v>
      </c>
      <c r="D361" t="s">
        <v>187</v>
      </c>
      <c r="E361" t="s">
        <v>176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2:35" x14ac:dyDescent="0.2">
      <c r="B362">
        <v>130</v>
      </c>
      <c r="C362" t="s">
        <v>52</v>
      </c>
      <c r="D362" t="s">
        <v>187</v>
      </c>
      <c r="E362" t="s">
        <v>177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2:35" x14ac:dyDescent="0.2">
      <c r="B363">
        <v>15</v>
      </c>
      <c r="C363" t="s">
        <v>52</v>
      </c>
      <c r="D363" t="s">
        <v>188</v>
      </c>
      <c r="E363" t="s">
        <v>176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2:35" x14ac:dyDescent="0.2">
      <c r="B364">
        <v>1</v>
      </c>
      <c r="C364" t="s">
        <v>52</v>
      </c>
      <c r="D364" t="s">
        <v>188</v>
      </c>
      <c r="E364" t="s">
        <v>177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2:35" x14ac:dyDescent="0.2">
      <c r="B365">
        <v>1</v>
      </c>
      <c r="C365" t="s">
        <v>54</v>
      </c>
      <c r="D365" t="s">
        <v>189</v>
      </c>
      <c r="E365" t="s">
        <v>176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2:35" x14ac:dyDescent="0.2">
      <c r="B366">
        <v>2</v>
      </c>
      <c r="C366" t="s">
        <v>54</v>
      </c>
      <c r="D366" t="s">
        <v>189</v>
      </c>
      <c r="E366" t="s">
        <v>177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2:35" x14ac:dyDescent="0.2">
      <c r="B367">
        <v>1</v>
      </c>
      <c r="C367" t="s">
        <v>52</v>
      </c>
      <c r="D367" t="s">
        <v>190</v>
      </c>
      <c r="E367" t="s">
        <v>155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2:35" x14ac:dyDescent="0.2">
      <c r="B368">
        <v>24</v>
      </c>
      <c r="C368" t="s">
        <v>52</v>
      </c>
      <c r="D368" t="s">
        <v>190</v>
      </c>
      <c r="E368" t="s">
        <v>176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2:35" x14ac:dyDescent="0.2">
      <c r="B369">
        <v>14</v>
      </c>
      <c r="C369" t="s">
        <v>52</v>
      </c>
      <c r="D369" t="s">
        <v>190</v>
      </c>
      <c r="E369" t="s">
        <v>191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2:35" x14ac:dyDescent="0.2">
      <c r="B370">
        <v>87</v>
      </c>
      <c r="C370" t="s">
        <v>54</v>
      </c>
      <c r="D370" t="s">
        <v>192</v>
      </c>
      <c r="E370" t="s">
        <v>156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2:35" x14ac:dyDescent="0.2">
      <c r="B371">
        <v>2</v>
      </c>
      <c r="C371" t="s">
        <v>52</v>
      </c>
      <c r="D371" t="s">
        <v>193</v>
      </c>
      <c r="E371" t="s">
        <v>155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2:35" x14ac:dyDescent="0.2">
      <c r="B372">
        <v>304</v>
      </c>
      <c r="C372" t="s">
        <v>52</v>
      </c>
      <c r="D372" t="s">
        <v>193</v>
      </c>
      <c r="E372" t="s">
        <v>176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2:35" x14ac:dyDescent="0.2">
      <c r="B373">
        <v>35</v>
      </c>
      <c r="C373" t="s">
        <v>52</v>
      </c>
      <c r="D373" t="s">
        <v>193</v>
      </c>
      <c r="E373" t="s">
        <v>177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2:35" x14ac:dyDescent="0.2">
      <c r="B374">
        <v>5</v>
      </c>
      <c r="C374" t="s">
        <v>52</v>
      </c>
      <c r="D374" t="s">
        <v>194</v>
      </c>
      <c r="E374" t="s">
        <v>155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2:35" x14ac:dyDescent="0.2">
      <c r="B375">
        <v>3862</v>
      </c>
      <c r="C375" t="s">
        <v>52</v>
      </c>
      <c r="D375" t="s">
        <v>194</v>
      </c>
      <c r="E375" t="s">
        <v>176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2:35" x14ac:dyDescent="0.2">
      <c r="B376">
        <v>3</v>
      </c>
      <c r="C376" t="s">
        <v>54</v>
      </c>
      <c r="D376" t="s">
        <v>195</v>
      </c>
      <c r="E376" t="s">
        <v>154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2:35" x14ac:dyDescent="0.2">
      <c r="B377">
        <v>8</v>
      </c>
      <c r="C377" t="s">
        <v>56</v>
      </c>
      <c r="D377" t="s">
        <v>196</v>
      </c>
      <c r="E377" t="s">
        <v>152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2:35" x14ac:dyDescent="0.2">
      <c r="B378">
        <v>49</v>
      </c>
      <c r="C378" t="s">
        <v>56</v>
      </c>
      <c r="D378" t="s">
        <v>196</v>
      </c>
      <c r="E378" t="s">
        <v>174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2:35" x14ac:dyDescent="0.2">
      <c r="B379">
        <v>61</v>
      </c>
      <c r="C379" t="s">
        <v>56</v>
      </c>
      <c r="D379" t="s">
        <v>197</v>
      </c>
      <c r="E379" t="s">
        <v>174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2:35" x14ac:dyDescent="0.2">
      <c r="B380">
        <v>12</v>
      </c>
      <c r="C380" t="s">
        <v>52</v>
      </c>
      <c r="D380" t="s">
        <v>198</v>
      </c>
      <c r="E380" t="s">
        <v>176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2:35" x14ac:dyDescent="0.2">
      <c r="B381">
        <v>1</v>
      </c>
      <c r="C381" t="s">
        <v>52</v>
      </c>
      <c r="D381" t="s">
        <v>199</v>
      </c>
      <c r="E381" t="s">
        <v>155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2:35" x14ac:dyDescent="0.2">
      <c r="B382">
        <v>188</v>
      </c>
      <c r="C382" t="s">
        <v>52</v>
      </c>
      <c r="D382" t="s">
        <v>199</v>
      </c>
      <c r="E382" t="s">
        <v>176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2:35" x14ac:dyDescent="0.2">
      <c r="B383">
        <v>1</v>
      </c>
      <c r="C383" t="s">
        <v>52</v>
      </c>
      <c r="D383" t="s">
        <v>199</v>
      </c>
      <c r="E383" t="s">
        <v>177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2:35" x14ac:dyDescent="0.2">
      <c r="B384">
        <v>6</v>
      </c>
      <c r="C384" t="s">
        <v>54</v>
      </c>
      <c r="D384" t="s">
        <v>200</v>
      </c>
      <c r="E384" t="s">
        <v>147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2:35" x14ac:dyDescent="0.2">
      <c r="B385">
        <v>1</v>
      </c>
      <c r="C385" t="s">
        <v>54</v>
      </c>
      <c r="D385" t="s">
        <v>201</v>
      </c>
      <c r="E385" t="s">
        <v>176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2:35" x14ac:dyDescent="0.2">
      <c r="B386">
        <v>3</v>
      </c>
      <c r="C386" t="s">
        <v>54</v>
      </c>
      <c r="D386" t="s">
        <v>202</v>
      </c>
      <c r="E386" t="s">
        <v>176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2:35" x14ac:dyDescent="0.2">
      <c r="B387">
        <v>6</v>
      </c>
      <c r="C387" t="s">
        <v>52</v>
      </c>
      <c r="D387" t="s">
        <v>203</v>
      </c>
      <c r="E387" t="s">
        <v>204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2:35" x14ac:dyDescent="0.2">
      <c r="B388">
        <v>46</v>
      </c>
      <c r="C388" t="s">
        <v>24</v>
      </c>
      <c r="D388" t="s">
        <v>205</v>
      </c>
      <c r="E388" t="s">
        <v>165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2:35" x14ac:dyDescent="0.2">
      <c r="B389">
        <v>1</v>
      </c>
      <c r="C389" t="s">
        <v>24</v>
      </c>
      <c r="D389" t="s">
        <v>205</v>
      </c>
      <c r="E389" t="s">
        <v>177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2:35" x14ac:dyDescent="0.2">
      <c r="B390">
        <v>6</v>
      </c>
      <c r="C390" t="s">
        <v>52</v>
      </c>
      <c r="D390" t="s">
        <v>206</v>
      </c>
      <c r="E390" t="s">
        <v>155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2:35" x14ac:dyDescent="0.2">
      <c r="B391">
        <v>651</v>
      </c>
      <c r="C391" t="s">
        <v>52</v>
      </c>
      <c r="D391" t="s">
        <v>206</v>
      </c>
      <c r="E391" t="s">
        <v>207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2:35" x14ac:dyDescent="0.2">
      <c r="B392">
        <v>1</v>
      </c>
      <c r="C392" t="s">
        <v>52</v>
      </c>
      <c r="D392" t="s">
        <v>206</v>
      </c>
      <c r="E392" t="s">
        <v>177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2:35" x14ac:dyDescent="0.2">
      <c r="B393">
        <v>4</v>
      </c>
      <c r="C393" t="s">
        <v>52</v>
      </c>
      <c r="D393" t="s">
        <v>208</v>
      </c>
      <c r="E393" t="s">
        <v>155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2:35" x14ac:dyDescent="0.2">
      <c r="B394">
        <v>318</v>
      </c>
      <c r="C394" t="s">
        <v>52</v>
      </c>
      <c r="D394" t="s">
        <v>208</v>
      </c>
      <c r="E394" t="s">
        <v>207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2:35" x14ac:dyDescent="0.2">
      <c r="B395">
        <v>1</v>
      </c>
      <c r="C395" t="s">
        <v>52</v>
      </c>
      <c r="D395" t="s">
        <v>208</v>
      </c>
      <c r="E395" t="s">
        <v>177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2:35" x14ac:dyDescent="0.2">
      <c r="B396">
        <v>2</v>
      </c>
      <c r="C396" t="s">
        <v>52</v>
      </c>
      <c r="D396" t="s">
        <v>209</v>
      </c>
      <c r="E396" t="s">
        <v>155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2:35" x14ac:dyDescent="0.2">
      <c r="B397">
        <v>55</v>
      </c>
      <c r="C397" t="s">
        <v>52</v>
      </c>
      <c r="D397" t="s">
        <v>209</v>
      </c>
      <c r="E397" t="s">
        <v>207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2:35" x14ac:dyDescent="0.2">
      <c r="B398">
        <v>1</v>
      </c>
      <c r="C398" t="s">
        <v>52</v>
      </c>
      <c r="D398" t="s">
        <v>209</v>
      </c>
      <c r="E398" t="s">
        <v>191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2:35" x14ac:dyDescent="0.2">
      <c r="B399">
        <v>380</v>
      </c>
      <c r="C399" t="s">
        <v>52</v>
      </c>
      <c r="D399" t="s">
        <v>210</v>
      </c>
      <c r="E399" t="s">
        <v>211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2:35" x14ac:dyDescent="0.2">
      <c r="B400">
        <v>1</v>
      </c>
      <c r="C400" t="s">
        <v>56</v>
      </c>
      <c r="D400" t="s">
        <v>210</v>
      </c>
      <c r="E400" t="s">
        <v>152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2:35" x14ac:dyDescent="0.2">
      <c r="B401">
        <v>1</v>
      </c>
      <c r="C401" t="s">
        <v>52</v>
      </c>
      <c r="D401" t="s">
        <v>210</v>
      </c>
      <c r="E401" t="s">
        <v>212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2:35" x14ac:dyDescent="0.2">
      <c r="B402">
        <v>1139</v>
      </c>
      <c r="C402" t="s">
        <v>52</v>
      </c>
      <c r="D402" t="s">
        <v>210</v>
      </c>
      <c r="E402" t="s">
        <v>191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2:35" x14ac:dyDescent="0.2">
      <c r="B403">
        <v>3</v>
      </c>
      <c r="C403" t="s">
        <v>52</v>
      </c>
      <c r="D403" t="s">
        <v>210</v>
      </c>
      <c r="E403" t="s">
        <v>177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2:35" x14ac:dyDescent="0.2">
      <c r="B404">
        <v>10</v>
      </c>
      <c r="C404" t="s">
        <v>52</v>
      </c>
      <c r="D404" t="s">
        <v>213</v>
      </c>
      <c r="E404" t="s">
        <v>155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2:35" x14ac:dyDescent="0.2">
      <c r="B405">
        <v>82</v>
      </c>
      <c r="C405" t="s">
        <v>30</v>
      </c>
      <c r="D405" t="s">
        <v>214</v>
      </c>
      <c r="E405" t="s">
        <v>155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2:35" x14ac:dyDescent="0.2">
      <c r="B406">
        <v>4637</v>
      </c>
      <c r="C406" t="s">
        <v>52</v>
      </c>
      <c r="D406" t="s">
        <v>215</v>
      </c>
      <c r="E406" t="s">
        <v>155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2:35" x14ac:dyDescent="0.2">
      <c r="B407">
        <v>1</v>
      </c>
      <c r="D407" t="s">
        <v>215</v>
      </c>
      <c r="E407" t="s">
        <v>168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2:35" x14ac:dyDescent="0.2">
      <c r="B408">
        <v>1</v>
      </c>
      <c r="C408" t="s">
        <v>52</v>
      </c>
      <c r="D408" t="s">
        <v>215</v>
      </c>
      <c r="E408" t="s">
        <v>207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2:35" x14ac:dyDescent="0.2">
      <c r="B409">
        <v>1</v>
      </c>
      <c r="C409" t="s">
        <v>52</v>
      </c>
      <c r="D409" t="s">
        <v>215</v>
      </c>
      <c r="E409" t="s">
        <v>191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2:35" x14ac:dyDescent="0.2">
      <c r="B410">
        <v>1</v>
      </c>
      <c r="C410" t="s">
        <v>52</v>
      </c>
      <c r="D410" t="s">
        <v>215</v>
      </c>
      <c r="E410" t="s">
        <v>177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2:35" x14ac:dyDescent="0.2">
      <c r="B411">
        <v>19247</v>
      </c>
      <c r="C411" t="s">
        <v>52</v>
      </c>
      <c r="D411" t="s">
        <v>216</v>
      </c>
      <c r="E411" t="s">
        <v>155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2:35" x14ac:dyDescent="0.2">
      <c r="B412">
        <v>1</v>
      </c>
      <c r="C412" t="s">
        <v>52</v>
      </c>
      <c r="D412" t="s">
        <v>216</v>
      </c>
      <c r="E412" t="s">
        <v>156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2:35" x14ac:dyDescent="0.2">
      <c r="B413">
        <v>5</v>
      </c>
      <c r="D413" t="s">
        <v>216</v>
      </c>
      <c r="E413" t="s">
        <v>168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2:35" x14ac:dyDescent="0.2">
      <c r="B414">
        <v>1</v>
      </c>
      <c r="C414" t="s">
        <v>56</v>
      </c>
      <c r="D414" t="s">
        <v>216</v>
      </c>
      <c r="E414" t="s">
        <v>57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2:35" x14ac:dyDescent="0.2">
      <c r="B415">
        <v>5</v>
      </c>
      <c r="C415" t="s">
        <v>52</v>
      </c>
      <c r="D415" t="s">
        <v>216</v>
      </c>
      <c r="E415" t="s">
        <v>177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2:35" x14ac:dyDescent="0.2">
      <c r="B416">
        <v>2</v>
      </c>
      <c r="C416" t="s">
        <v>52</v>
      </c>
      <c r="D416" t="s">
        <v>217</v>
      </c>
      <c r="E416" t="s">
        <v>177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2:35" x14ac:dyDescent="0.2">
      <c r="B417">
        <v>95</v>
      </c>
      <c r="C417" t="s">
        <v>52</v>
      </c>
      <c r="D417" t="s">
        <v>218</v>
      </c>
      <c r="E417" t="s">
        <v>155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2:35" x14ac:dyDescent="0.2">
      <c r="B418">
        <v>234</v>
      </c>
      <c r="C418" t="s">
        <v>52</v>
      </c>
      <c r="D418" t="s">
        <v>219</v>
      </c>
      <c r="E418" t="s">
        <v>155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2:35" x14ac:dyDescent="0.2">
      <c r="B419">
        <v>194</v>
      </c>
      <c r="C419" t="s">
        <v>52</v>
      </c>
      <c r="D419" t="s">
        <v>219</v>
      </c>
      <c r="E419" t="s">
        <v>220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2:35" x14ac:dyDescent="0.2">
      <c r="B420">
        <v>131</v>
      </c>
      <c r="C420" t="s">
        <v>52</v>
      </c>
      <c r="D420" t="s">
        <v>221</v>
      </c>
      <c r="E420" t="s">
        <v>155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2:35" x14ac:dyDescent="0.2">
      <c r="B421">
        <v>124</v>
      </c>
      <c r="C421" t="s">
        <v>52</v>
      </c>
      <c r="D421" t="s">
        <v>221</v>
      </c>
      <c r="E421" t="s">
        <v>220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2:35" x14ac:dyDescent="0.2">
      <c r="B422">
        <v>10</v>
      </c>
      <c r="C422" t="s">
        <v>52</v>
      </c>
      <c r="D422" t="s">
        <v>222</v>
      </c>
      <c r="E422" t="s">
        <v>155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2:35" x14ac:dyDescent="0.2">
      <c r="B423">
        <v>81</v>
      </c>
      <c r="C423" t="s">
        <v>52</v>
      </c>
      <c r="D423" t="s">
        <v>222</v>
      </c>
      <c r="E423" t="s">
        <v>220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2:35" x14ac:dyDescent="0.2">
      <c r="B424">
        <v>327</v>
      </c>
      <c r="C424" t="s">
        <v>52</v>
      </c>
      <c r="D424" t="s">
        <v>223</v>
      </c>
      <c r="E424" t="s">
        <v>155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2:35" x14ac:dyDescent="0.2">
      <c r="B425">
        <v>399</v>
      </c>
      <c r="C425" t="s">
        <v>52</v>
      </c>
      <c r="D425" t="s">
        <v>223</v>
      </c>
      <c r="E425" t="s">
        <v>220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2:35" x14ac:dyDescent="0.2">
      <c r="B426">
        <v>50</v>
      </c>
      <c r="C426" t="s">
        <v>52</v>
      </c>
      <c r="D426" t="s">
        <v>224</v>
      </c>
      <c r="E426" t="s">
        <v>155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2:35" x14ac:dyDescent="0.2">
      <c r="B427">
        <v>86</v>
      </c>
      <c r="C427" t="s">
        <v>52</v>
      </c>
      <c r="D427" t="s">
        <v>224</v>
      </c>
      <c r="E427" t="s">
        <v>220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2:35" x14ac:dyDescent="0.2">
      <c r="B428">
        <v>1</v>
      </c>
      <c r="C428" t="s">
        <v>52</v>
      </c>
      <c r="D428" t="s">
        <v>224</v>
      </c>
      <c r="E428" t="s">
        <v>177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2:35" x14ac:dyDescent="0.2">
      <c r="B429">
        <v>72</v>
      </c>
      <c r="C429" t="s">
        <v>52</v>
      </c>
      <c r="D429" t="s">
        <v>225</v>
      </c>
      <c r="E429" t="s">
        <v>155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2:35" x14ac:dyDescent="0.2">
      <c r="B430">
        <v>147</v>
      </c>
      <c r="C430" t="s">
        <v>52</v>
      </c>
      <c r="D430" t="s">
        <v>225</v>
      </c>
      <c r="E430" t="s">
        <v>220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2:35" x14ac:dyDescent="0.2">
      <c r="B431">
        <v>1</v>
      </c>
      <c r="C431" t="s">
        <v>52</v>
      </c>
      <c r="D431" t="s">
        <v>225</v>
      </c>
      <c r="E431" t="s">
        <v>177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2:35" x14ac:dyDescent="0.2">
      <c r="B432">
        <v>1</v>
      </c>
      <c r="C432" t="s">
        <v>56</v>
      </c>
      <c r="D432" t="s">
        <v>226</v>
      </c>
      <c r="E432" t="s">
        <v>162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2:35" x14ac:dyDescent="0.2">
      <c r="B433">
        <v>293</v>
      </c>
      <c r="C433" t="s">
        <v>52</v>
      </c>
      <c r="D433" t="s">
        <v>226</v>
      </c>
      <c r="E433" t="s">
        <v>211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2:35" x14ac:dyDescent="0.2">
      <c r="B434">
        <v>3</v>
      </c>
      <c r="C434" t="s">
        <v>52</v>
      </c>
      <c r="D434" t="s">
        <v>226</v>
      </c>
      <c r="E434" t="s">
        <v>155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2:35" x14ac:dyDescent="0.2">
      <c r="B435">
        <v>1</v>
      </c>
      <c r="C435" t="s">
        <v>52</v>
      </c>
      <c r="D435" t="s">
        <v>226</v>
      </c>
      <c r="E435" t="s">
        <v>177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2:35" x14ac:dyDescent="0.2">
      <c r="B436">
        <v>1470</v>
      </c>
      <c r="C436" t="s">
        <v>52</v>
      </c>
      <c r="D436" t="s">
        <v>227</v>
      </c>
      <c r="E436" t="s">
        <v>155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2:35" x14ac:dyDescent="0.2">
      <c r="B437">
        <v>1</v>
      </c>
      <c r="C437" t="s">
        <v>52</v>
      </c>
      <c r="D437" t="s">
        <v>228</v>
      </c>
      <c r="E437" t="s">
        <v>229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2:35" x14ac:dyDescent="0.2">
      <c r="B438">
        <v>1</v>
      </c>
      <c r="C438" t="s">
        <v>52</v>
      </c>
      <c r="D438" t="s">
        <v>228</v>
      </c>
      <c r="E438" t="s">
        <v>230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2:35" x14ac:dyDescent="0.2">
      <c r="B439">
        <v>2</v>
      </c>
      <c r="C439" t="s">
        <v>52</v>
      </c>
      <c r="D439" t="s">
        <v>228</v>
      </c>
      <c r="E439" t="s">
        <v>211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2:35" x14ac:dyDescent="0.2">
      <c r="B440">
        <v>53</v>
      </c>
      <c r="C440" t="s">
        <v>52</v>
      </c>
      <c r="D440" t="s">
        <v>228</v>
      </c>
      <c r="E440" t="s">
        <v>155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2:35" x14ac:dyDescent="0.2">
      <c r="B441">
        <v>1</v>
      </c>
      <c r="C441" t="s">
        <v>52</v>
      </c>
      <c r="D441" t="s">
        <v>228</v>
      </c>
      <c r="E441" t="s">
        <v>156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2:35" x14ac:dyDescent="0.2">
      <c r="B442">
        <v>189</v>
      </c>
      <c r="D442" t="s">
        <v>228</v>
      </c>
      <c r="E442" t="s">
        <v>168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2:35" x14ac:dyDescent="0.2">
      <c r="B443">
        <v>1</v>
      </c>
      <c r="D443" t="s">
        <v>228</v>
      </c>
      <c r="E443" t="s">
        <v>231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2:35" x14ac:dyDescent="0.2">
      <c r="B444">
        <v>1</v>
      </c>
      <c r="C444" t="s">
        <v>52</v>
      </c>
      <c r="D444" t="s">
        <v>228</v>
      </c>
      <c r="E444" t="s">
        <v>176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2:35" x14ac:dyDescent="0.2">
      <c r="B445">
        <v>38</v>
      </c>
      <c r="C445" t="s">
        <v>52</v>
      </c>
      <c r="D445" t="s">
        <v>228</v>
      </c>
      <c r="E445" t="s">
        <v>177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2:35" x14ac:dyDescent="0.2">
      <c r="B446">
        <v>72</v>
      </c>
      <c r="C446" t="s">
        <v>56</v>
      </c>
      <c r="D446" t="s">
        <v>232</v>
      </c>
      <c r="E446" t="s">
        <v>57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2:35" x14ac:dyDescent="0.2">
      <c r="B447">
        <v>1</v>
      </c>
      <c r="C447" t="s">
        <v>56</v>
      </c>
      <c r="D447" t="s">
        <v>233</v>
      </c>
      <c r="E447" t="s">
        <v>155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2:35" x14ac:dyDescent="0.2">
      <c r="B448">
        <v>60</v>
      </c>
      <c r="C448" t="s">
        <v>56</v>
      </c>
      <c r="D448" t="s">
        <v>233</v>
      </c>
      <c r="E448" t="s">
        <v>57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x14ac:dyDescent="0.2">
      <c r="B449">
        <v>2115</v>
      </c>
      <c r="C449" t="s">
        <v>52</v>
      </c>
      <c r="D449" t="s">
        <v>234</v>
      </c>
      <c r="E449" t="s">
        <v>155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x14ac:dyDescent="0.2">
      <c r="B450">
        <v>3</v>
      </c>
      <c r="C450" t="s">
        <v>52</v>
      </c>
      <c r="D450" t="s">
        <v>234</v>
      </c>
      <c r="E450" t="s">
        <v>176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x14ac:dyDescent="0.2">
      <c r="B451">
        <v>3</v>
      </c>
      <c r="C451" t="s">
        <v>52</v>
      </c>
      <c r="D451" t="s">
        <v>234</v>
      </c>
      <c r="E451" t="s">
        <v>177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x14ac:dyDescent="0.2">
      <c r="B452">
        <v>483</v>
      </c>
      <c r="C452" t="s">
        <v>52</v>
      </c>
      <c r="D452" t="s">
        <v>235</v>
      </c>
      <c r="E452" t="s">
        <v>155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x14ac:dyDescent="0.2">
      <c r="B453">
        <v>4</v>
      </c>
      <c r="C453" t="s">
        <v>52</v>
      </c>
      <c r="D453" t="s">
        <v>235</v>
      </c>
      <c r="E453" t="s">
        <v>177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x14ac:dyDescent="0.2">
      <c r="B454">
        <v>18</v>
      </c>
      <c r="C454" t="s">
        <v>52</v>
      </c>
      <c r="D454" t="s">
        <v>236</v>
      </c>
      <c r="E454" t="s">
        <v>155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2">
      <c r="B455">
        <v>65</v>
      </c>
      <c r="C455" t="s">
        <v>52</v>
      </c>
      <c r="D455" t="s">
        <v>237</v>
      </c>
      <c r="E455" t="s">
        <v>155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x14ac:dyDescent="0.2">
      <c r="B456">
        <v>1</v>
      </c>
      <c r="C456" t="s">
        <v>52</v>
      </c>
      <c r="D456" t="s">
        <v>237</v>
      </c>
      <c r="E456" t="s">
        <v>176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x14ac:dyDescent="0.2">
      <c r="B457">
        <v>315</v>
      </c>
      <c r="C457" t="s">
        <v>52</v>
      </c>
      <c r="D457" t="s">
        <v>238</v>
      </c>
      <c r="E457" t="s">
        <v>155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x14ac:dyDescent="0.2">
      <c r="B458">
        <v>7</v>
      </c>
      <c r="C458" t="s">
        <v>52</v>
      </c>
      <c r="D458" t="s">
        <v>238</v>
      </c>
      <c r="E458" t="s">
        <v>177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x14ac:dyDescent="0.2">
      <c r="B459">
        <v>224</v>
      </c>
      <c r="C459" t="s">
        <v>52</v>
      </c>
      <c r="D459" t="s">
        <v>239</v>
      </c>
      <c r="E459" t="s">
        <v>155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x14ac:dyDescent="0.2">
      <c r="B460">
        <v>1</v>
      </c>
      <c r="C460" t="s">
        <v>52</v>
      </c>
      <c r="D460" t="s">
        <v>239</v>
      </c>
      <c r="E460" t="s">
        <v>176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x14ac:dyDescent="0.2">
      <c r="B461">
        <v>1</v>
      </c>
      <c r="C461" t="s">
        <v>52</v>
      </c>
      <c r="D461" t="s">
        <v>239</v>
      </c>
      <c r="E461" t="s">
        <v>177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x14ac:dyDescent="0.2"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x14ac:dyDescent="0.2">
      <c r="A463" t="s">
        <v>242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x14ac:dyDescent="0.2">
      <c r="A464" t="s">
        <v>77</v>
      </c>
      <c r="B464" t="s">
        <v>241</v>
      </c>
      <c r="C464" t="s">
        <v>79</v>
      </c>
      <c r="D464" t="s">
        <v>144</v>
      </c>
      <c r="E464" t="s">
        <v>145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2:35" x14ac:dyDescent="0.2">
      <c r="B465">
        <v>31</v>
      </c>
      <c r="C465" t="s">
        <v>34</v>
      </c>
      <c r="D465" t="s">
        <v>151</v>
      </c>
      <c r="E465" t="s">
        <v>152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2:35" x14ac:dyDescent="0.2">
      <c r="B466">
        <v>2</v>
      </c>
      <c r="C466" t="s">
        <v>34</v>
      </c>
      <c r="D466" t="s">
        <v>153</v>
      </c>
      <c r="E466" t="s">
        <v>154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2:35" x14ac:dyDescent="0.2">
      <c r="B467">
        <v>1</v>
      </c>
      <c r="C467" t="s">
        <v>34</v>
      </c>
      <c r="D467" t="s">
        <v>153</v>
      </c>
      <c r="E467" t="s">
        <v>155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2:35" x14ac:dyDescent="0.2">
      <c r="B468">
        <v>159</v>
      </c>
      <c r="C468" t="s">
        <v>34</v>
      </c>
      <c r="D468" t="s">
        <v>153</v>
      </c>
      <c r="E468" t="s">
        <v>156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2:35" x14ac:dyDescent="0.2">
      <c r="B469">
        <v>1</v>
      </c>
      <c r="C469" t="s">
        <v>34</v>
      </c>
      <c r="D469" t="s">
        <v>153</v>
      </c>
      <c r="E469" t="s">
        <v>152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2:35" x14ac:dyDescent="0.2">
      <c r="B470">
        <v>3</v>
      </c>
      <c r="C470" t="s">
        <v>34</v>
      </c>
      <c r="D470" t="s">
        <v>158</v>
      </c>
      <c r="E470" t="s">
        <v>154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2:35" x14ac:dyDescent="0.2">
      <c r="B471">
        <v>16</v>
      </c>
      <c r="C471" t="s">
        <v>34</v>
      </c>
      <c r="D471" t="s">
        <v>158</v>
      </c>
      <c r="E471" t="s">
        <v>156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2:35" x14ac:dyDescent="0.2">
      <c r="B472">
        <v>2</v>
      </c>
      <c r="C472" t="s">
        <v>34</v>
      </c>
      <c r="D472" t="s">
        <v>159</v>
      </c>
      <c r="E472" t="s">
        <v>154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2:35" x14ac:dyDescent="0.2">
      <c r="B473">
        <v>25</v>
      </c>
      <c r="C473" t="s">
        <v>34</v>
      </c>
      <c r="D473" t="s">
        <v>159</v>
      </c>
      <c r="E473" t="s">
        <v>156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2:35" x14ac:dyDescent="0.2">
      <c r="B474">
        <v>45</v>
      </c>
      <c r="C474" t="s">
        <v>34</v>
      </c>
      <c r="D474" t="s">
        <v>160</v>
      </c>
      <c r="E474" t="s">
        <v>156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2:35" x14ac:dyDescent="0.2">
      <c r="B475">
        <v>1</v>
      </c>
      <c r="C475" t="s">
        <v>34</v>
      </c>
      <c r="D475" t="s">
        <v>161</v>
      </c>
      <c r="E475" t="s">
        <v>156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2:35" x14ac:dyDescent="0.2">
      <c r="B476">
        <v>358</v>
      </c>
      <c r="C476" t="s">
        <v>34</v>
      </c>
      <c r="D476" t="s">
        <v>161</v>
      </c>
      <c r="E476" t="s">
        <v>152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2:35" x14ac:dyDescent="0.2">
      <c r="B477">
        <v>49</v>
      </c>
      <c r="C477" t="s">
        <v>34</v>
      </c>
      <c r="D477" t="s">
        <v>163</v>
      </c>
      <c r="E477" t="s">
        <v>152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2:35" x14ac:dyDescent="0.2">
      <c r="B478">
        <v>893</v>
      </c>
      <c r="C478" t="s">
        <v>32</v>
      </c>
      <c r="D478" t="s">
        <v>167</v>
      </c>
      <c r="E478" t="s">
        <v>155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2:35" x14ac:dyDescent="0.2">
      <c r="B479">
        <v>23</v>
      </c>
      <c r="C479" t="s">
        <v>32</v>
      </c>
      <c r="D479" t="s">
        <v>171</v>
      </c>
      <c r="E479" t="s">
        <v>155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2:35" x14ac:dyDescent="0.2">
      <c r="B480">
        <v>2</v>
      </c>
      <c r="C480" t="s">
        <v>32</v>
      </c>
      <c r="D480" t="s">
        <v>172</v>
      </c>
      <c r="E480" t="s">
        <v>155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2:35" x14ac:dyDescent="0.2">
      <c r="B481">
        <v>7</v>
      </c>
      <c r="C481" t="s">
        <v>34</v>
      </c>
      <c r="D481" t="s">
        <v>173</v>
      </c>
      <c r="E481" t="s">
        <v>174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2:35" x14ac:dyDescent="0.2">
      <c r="B482">
        <v>39</v>
      </c>
      <c r="C482" t="s">
        <v>32</v>
      </c>
      <c r="D482" t="s">
        <v>175</v>
      </c>
      <c r="E482" t="s">
        <v>176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2:35" x14ac:dyDescent="0.2">
      <c r="B483">
        <v>178</v>
      </c>
      <c r="C483" t="s">
        <v>32</v>
      </c>
      <c r="D483" t="s">
        <v>178</v>
      </c>
      <c r="E483" t="s">
        <v>176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2:35" x14ac:dyDescent="0.2">
      <c r="B484">
        <v>1</v>
      </c>
      <c r="C484" t="s">
        <v>32</v>
      </c>
      <c r="D484" t="s">
        <v>178</v>
      </c>
      <c r="E484" t="s">
        <v>177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2:35" x14ac:dyDescent="0.2">
      <c r="B485">
        <v>2</v>
      </c>
      <c r="C485" t="s">
        <v>32</v>
      </c>
      <c r="D485" t="s">
        <v>180</v>
      </c>
      <c r="E485" t="s">
        <v>155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2:35" x14ac:dyDescent="0.2">
      <c r="B486">
        <v>32</v>
      </c>
      <c r="C486" t="s">
        <v>32</v>
      </c>
      <c r="D486" t="s">
        <v>180</v>
      </c>
      <c r="E486" t="s">
        <v>176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2:35" x14ac:dyDescent="0.2">
      <c r="B487">
        <v>2</v>
      </c>
      <c r="C487" t="s">
        <v>32</v>
      </c>
      <c r="D487" t="s">
        <v>180</v>
      </c>
      <c r="E487" t="s">
        <v>177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2:35" x14ac:dyDescent="0.2">
      <c r="B488">
        <v>42</v>
      </c>
      <c r="C488" t="s">
        <v>32</v>
      </c>
      <c r="D488" t="s">
        <v>181</v>
      </c>
      <c r="E488" t="s">
        <v>155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2:35" x14ac:dyDescent="0.2">
      <c r="B489">
        <v>108</v>
      </c>
      <c r="C489" t="s">
        <v>32</v>
      </c>
      <c r="D489" t="s">
        <v>181</v>
      </c>
      <c r="E489" t="s">
        <v>176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2:35" x14ac:dyDescent="0.2">
      <c r="B490">
        <v>72</v>
      </c>
      <c r="C490" t="s">
        <v>32</v>
      </c>
      <c r="D490" t="s">
        <v>181</v>
      </c>
      <c r="E490" t="s">
        <v>177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2:35" x14ac:dyDescent="0.2">
      <c r="B491">
        <v>2</v>
      </c>
      <c r="C491" t="s">
        <v>34</v>
      </c>
      <c r="D491" t="s">
        <v>182</v>
      </c>
      <c r="E491" t="s">
        <v>154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2:35" x14ac:dyDescent="0.2">
      <c r="B492">
        <v>5</v>
      </c>
      <c r="C492" t="s">
        <v>34</v>
      </c>
      <c r="D492" t="s">
        <v>183</v>
      </c>
      <c r="E492" t="s">
        <v>152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2:35" x14ac:dyDescent="0.2">
      <c r="B493">
        <v>33</v>
      </c>
      <c r="C493" t="s">
        <v>34</v>
      </c>
      <c r="D493" t="s">
        <v>183</v>
      </c>
      <c r="E493" t="s">
        <v>174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2:35" x14ac:dyDescent="0.2">
      <c r="B494">
        <v>3</v>
      </c>
      <c r="C494" t="s">
        <v>34</v>
      </c>
      <c r="D494" t="s">
        <v>184</v>
      </c>
      <c r="E494" t="s">
        <v>152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2:35" x14ac:dyDescent="0.2">
      <c r="B495">
        <v>4</v>
      </c>
      <c r="C495" t="s">
        <v>32</v>
      </c>
      <c r="D495" t="s">
        <v>187</v>
      </c>
      <c r="E495" t="s">
        <v>155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2:35" x14ac:dyDescent="0.2">
      <c r="B496">
        <v>24</v>
      </c>
      <c r="C496" t="s">
        <v>32</v>
      </c>
      <c r="D496" t="s">
        <v>187</v>
      </c>
      <c r="E496" t="s">
        <v>176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2:35" x14ac:dyDescent="0.2">
      <c r="B497">
        <v>33</v>
      </c>
      <c r="C497" t="s">
        <v>32</v>
      </c>
      <c r="D497" t="s">
        <v>187</v>
      </c>
      <c r="E497" t="s">
        <v>177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2:35" x14ac:dyDescent="0.2">
      <c r="B498">
        <v>3</v>
      </c>
      <c r="C498" t="s">
        <v>32</v>
      </c>
      <c r="D498" t="s">
        <v>190</v>
      </c>
      <c r="E498" t="s">
        <v>191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2:35" x14ac:dyDescent="0.2">
      <c r="B499">
        <v>2</v>
      </c>
      <c r="C499" t="s">
        <v>34</v>
      </c>
      <c r="D499" t="s">
        <v>192</v>
      </c>
      <c r="E499" t="s">
        <v>156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2:35" x14ac:dyDescent="0.2">
      <c r="B500">
        <v>1</v>
      </c>
      <c r="C500" t="s">
        <v>32</v>
      </c>
      <c r="D500" t="s">
        <v>193</v>
      </c>
      <c r="E500" t="s">
        <v>155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2:35" x14ac:dyDescent="0.2">
      <c r="B501">
        <v>3</v>
      </c>
      <c r="C501" t="s">
        <v>32</v>
      </c>
      <c r="D501" t="s">
        <v>193</v>
      </c>
      <c r="E501" t="s">
        <v>176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2:35" x14ac:dyDescent="0.2">
      <c r="B502">
        <v>18</v>
      </c>
      <c r="C502" t="s">
        <v>32</v>
      </c>
      <c r="D502" t="s">
        <v>193</v>
      </c>
      <c r="E502" t="s">
        <v>177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2:35" x14ac:dyDescent="0.2">
      <c r="B503">
        <v>1</v>
      </c>
      <c r="C503" t="s">
        <v>32</v>
      </c>
      <c r="D503" t="s">
        <v>194</v>
      </c>
      <c r="E503" t="s">
        <v>155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2:35" x14ac:dyDescent="0.2">
      <c r="B504">
        <v>105</v>
      </c>
      <c r="C504" t="s">
        <v>32</v>
      </c>
      <c r="D504" t="s">
        <v>194</v>
      </c>
      <c r="E504" t="s">
        <v>176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2:35" x14ac:dyDescent="0.2">
      <c r="B505">
        <v>1</v>
      </c>
      <c r="C505" t="s">
        <v>32</v>
      </c>
      <c r="D505" t="s">
        <v>198</v>
      </c>
      <c r="E505" t="s">
        <v>176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2:35" x14ac:dyDescent="0.2">
      <c r="B506">
        <v>1</v>
      </c>
      <c r="C506" t="s">
        <v>32</v>
      </c>
      <c r="D506" t="s">
        <v>199</v>
      </c>
      <c r="E506" t="s">
        <v>155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2:35" x14ac:dyDescent="0.2">
      <c r="B507">
        <v>6</v>
      </c>
      <c r="C507" t="s">
        <v>32</v>
      </c>
      <c r="D507" t="s">
        <v>203</v>
      </c>
      <c r="E507" t="s">
        <v>204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2:35" x14ac:dyDescent="0.2">
      <c r="B508">
        <v>72</v>
      </c>
      <c r="C508" t="s">
        <v>32</v>
      </c>
      <c r="D508" t="s">
        <v>206</v>
      </c>
      <c r="E508" t="s">
        <v>207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2:35" x14ac:dyDescent="0.2">
      <c r="B509">
        <v>30</v>
      </c>
      <c r="C509" t="s">
        <v>32</v>
      </c>
      <c r="D509" t="s">
        <v>208</v>
      </c>
      <c r="E509" t="s">
        <v>207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2:35" x14ac:dyDescent="0.2">
      <c r="B510">
        <v>12</v>
      </c>
      <c r="C510" t="s">
        <v>32</v>
      </c>
      <c r="D510" t="s">
        <v>209</v>
      </c>
      <c r="E510" t="s">
        <v>207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2:35" x14ac:dyDescent="0.2">
      <c r="B511">
        <v>380</v>
      </c>
      <c r="C511" t="s">
        <v>32</v>
      </c>
      <c r="D511" t="s">
        <v>210</v>
      </c>
      <c r="E511" t="s">
        <v>211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2:35" x14ac:dyDescent="0.2">
      <c r="B512">
        <v>449</v>
      </c>
      <c r="C512" t="s">
        <v>32</v>
      </c>
      <c r="D512" t="s">
        <v>210</v>
      </c>
      <c r="E512" t="s">
        <v>191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2:35" x14ac:dyDescent="0.2">
      <c r="B513">
        <v>1</v>
      </c>
      <c r="C513" t="s">
        <v>32</v>
      </c>
      <c r="D513" t="s">
        <v>210</v>
      </c>
      <c r="E513" t="s">
        <v>177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2:35" x14ac:dyDescent="0.2">
      <c r="B514">
        <v>405</v>
      </c>
      <c r="C514" t="s">
        <v>32</v>
      </c>
      <c r="D514" t="s">
        <v>215</v>
      </c>
      <c r="E514" t="s">
        <v>155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2:35" x14ac:dyDescent="0.2">
      <c r="B515">
        <v>1</v>
      </c>
      <c r="C515" t="s">
        <v>32</v>
      </c>
      <c r="D515" t="s">
        <v>215</v>
      </c>
      <c r="E515" t="s">
        <v>207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2:35" x14ac:dyDescent="0.2">
      <c r="B516">
        <v>1</v>
      </c>
      <c r="C516" t="s">
        <v>32</v>
      </c>
      <c r="D516" t="s">
        <v>215</v>
      </c>
      <c r="E516" t="s">
        <v>191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2:35" x14ac:dyDescent="0.2">
      <c r="B517">
        <v>875</v>
      </c>
      <c r="C517" t="s">
        <v>32</v>
      </c>
      <c r="D517" t="s">
        <v>216</v>
      </c>
      <c r="E517" t="s">
        <v>155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2:35" x14ac:dyDescent="0.2">
      <c r="B518">
        <v>1</v>
      </c>
      <c r="C518" t="s">
        <v>32</v>
      </c>
      <c r="D518" t="s">
        <v>217</v>
      </c>
      <c r="E518" t="s">
        <v>177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2:35" x14ac:dyDescent="0.2">
      <c r="B519">
        <v>21</v>
      </c>
      <c r="C519" t="s">
        <v>32</v>
      </c>
      <c r="D519" t="s">
        <v>219</v>
      </c>
      <c r="E519" t="s">
        <v>155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2:35" x14ac:dyDescent="0.2">
      <c r="B520">
        <v>1</v>
      </c>
      <c r="C520" t="s">
        <v>32</v>
      </c>
      <c r="D520" t="s">
        <v>219</v>
      </c>
      <c r="E520" t="s">
        <v>220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2:35" x14ac:dyDescent="0.2">
      <c r="B521">
        <v>4</v>
      </c>
      <c r="C521" t="s">
        <v>32</v>
      </c>
      <c r="D521" t="s">
        <v>221</v>
      </c>
      <c r="E521" t="s">
        <v>155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2:35" x14ac:dyDescent="0.2">
      <c r="B522">
        <v>70</v>
      </c>
      <c r="C522" t="s">
        <v>32</v>
      </c>
      <c r="D522" t="s">
        <v>223</v>
      </c>
      <c r="E522" t="s">
        <v>155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2:35" x14ac:dyDescent="0.2">
      <c r="B523">
        <v>13</v>
      </c>
      <c r="C523" t="s">
        <v>32</v>
      </c>
      <c r="D523" t="s">
        <v>223</v>
      </c>
      <c r="E523" t="s">
        <v>220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2:35" x14ac:dyDescent="0.2">
      <c r="B524">
        <v>5</v>
      </c>
      <c r="C524" t="s">
        <v>32</v>
      </c>
      <c r="D524" t="s">
        <v>224</v>
      </c>
      <c r="E524" t="s">
        <v>155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2:35" x14ac:dyDescent="0.2">
      <c r="B525">
        <v>11</v>
      </c>
      <c r="C525" t="s">
        <v>32</v>
      </c>
      <c r="D525" t="s">
        <v>225</v>
      </c>
      <c r="E525" t="s">
        <v>155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2:35" x14ac:dyDescent="0.2">
      <c r="B526">
        <v>1</v>
      </c>
      <c r="C526" t="s">
        <v>32</v>
      </c>
      <c r="D526" t="s">
        <v>225</v>
      </c>
      <c r="E526" t="s">
        <v>220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2:35" x14ac:dyDescent="0.2">
      <c r="B527">
        <v>2</v>
      </c>
      <c r="C527" t="s">
        <v>32</v>
      </c>
      <c r="D527" t="s">
        <v>226</v>
      </c>
      <c r="E527" t="s">
        <v>211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2:35" x14ac:dyDescent="0.2">
      <c r="B528">
        <v>3</v>
      </c>
      <c r="C528" t="s">
        <v>32</v>
      </c>
      <c r="D528" t="s">
        <v>226</v>
      </c>
      <c r="E528" t="s">
        <v>155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1:35" x14ac:dyDescent="0.2">
      <c r="B529">
        <v>120</v>
      </c>
      <c r="C529" t="s">
        <v>32</v>
      </c>
      <c r="D529" t="s">
        <v>227</v>
      </c>
      <c r="E529" t="s">
        <v>155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:35" x14ac:dyDescent="0.2">
      <c r="B530">
        <v>1</v>
      </c>
      <c r="C530" t="s">
        <v>32</v>
      </c>
      <c r="D530" t="s">
        <v>228</v>
      </c>
      <c r="E530" t="s">
        <v>211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1:35" x14ac:dyDescent="0.2">
      <c r="B531">
        <v>23</v>
      </c>
      <c r="D531" t="s">
        <v>228</v>
      </c>
      <c r="E531" t="s">
        <v>168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1:35" x14ac:dyDescent="0.2">
      <c r="B532">
        <v>1</v>
      </c>
      <c r="D532" t="s">
        <v>228</v>
      </c>
      <c r="E532" t="s">
        <v>231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:35" x14ac:dyDescent="0.2">
      <c r="B533">
        <v>4</v>
      </c>
      <c r="C533" t="s">
        <v>32</v>
      </c>
      <c r="D533" t="s">
        <v>228</v>
      </c>
      <c r="E533" t="s">
        <v>177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:35" x14ac:dyDescent="0.2">
      <c r="B534">
        <v>270</v>
      </c>
      <c r="C534" t="s">
        <v>32</v>
      </c>
      <c r="D534" t="s">
        <v>234</v>
      </c>
      <c r="E534" t="s">
        <v>155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:35" x14ac:dyDescent="0.2">
      <c r="B535">
        <v>79</v>
      </c>
      <c r="C535" t="s">
        <v>32</v>
      </c>
      <c r="D535" t="s">
        <v>235</v>
      </c>
      <c r="E535" t="s">
        <v>155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:35" x14ac:dyDescent="0.2">
      <c r="B536">
        <v>1</v>
      </c>
      <c r="C536" t="s">
        <v>32</v>
      </c>
      <c r="D536" t="s">
        <v>235</v>
      </c>
      <c r="E536" t="s">
        <v>177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:35" x14ac:dyDescent="0.2">
      <c r="B537">
        <v>1</v>
      </c>
      <c r="C537" t="s">
        <v>32</v>
      </c>
      <c r="D537" t="s">
        <v>236</v>
      </c>
      <c r="E537" t="s">
        <v>155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:35" x14ac:dyDescent="0.2">
      <c r="B538">
        <v>2</v>
      </c>
      <c r="C538" t="s">
        <v>32</v>
      </c>
      <c r="D538" t="s">
        <v>237</v>
      </c>
      <c r="E538" t="s">
        <v>155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:35" x14ac:dyDescent="0.2">
      <c r="B539">
        <v>8</v>
      </c>
      <c r="C539" t="s">
        <v>32</v>
      </c>
      <c r="D539" t="s">
        <v>238</v>
      </c>
      <c r="E539" t="s">
        <v>155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:35" x14ac:dyDescent="0.2">
      <c r="B540">
        <v>4</v>
      </c>
      <c r="C540" t="s">
        <v>32</v>
      </c>
      <c r="D540" t="s">
        <v>239</v>
      </c>
      <c r="E540" t="s">
        <v>155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:35" x14ac:dyDescent="0.2"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:35" x14ac:dyDescent="0.2">
      <c r="A542" t="s">
        <v>243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:35" x14ac:dyDescent="0.2">
      <c r="A543" t="s">
        <v>244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1:35" x14ac:dyDescent="0.2">
      <c r="A544" t="s">
        <v>77</v>
      </c>
      <c r="B544" t="s">
        <v>95</v>
      </c>
      <c r="C544" t="s">
        <v>79</v>
      </c>
      <c r="D544" t="s">
        <v>80</v>
      </c>
      <c r="E544" t="s">
        <v>81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2:35" x14ac:dyDescent="0.2">
      <c r="B545">
        <v>692</v>
      </c>
      <c r="C545" t="s">
        <v>40</v>
      </c>
      <c r="D545" t="s">
        <v>96</v>
      </c>
      <c r="E545" t="s">
        <v>83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2:35" x14ac:dyDescent="0.2">
      <c r="B546">
        <v>4</v>
      </c>
      <c r="C546" t="s">
        <v>40</v>
      </c>
      <c r="D546" t="s">
        <v>96</v>
      </c>
      <c r="E546" t="s">
        <v>84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2:35" x14ac:dyDescent="0.2">
      <c r="B547">
        <v>271</v>
      </c>
      <c r="C547" t="s">
        <v>40</v>
      </c>
      <c r="D547" t="s">
        <v>96</v>
      </c>
      <c r="E547" t="s">
        <v>86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2:35" x14ac:dyDescent="0.2">
      <c r="B548">
        <v>8</v>
      </c>
      <c r="C548" t="s">
        <v>40</v>
      </c>
      <c r="D548" t="s">
        <v>96</v>
      </c>
      <c r="E548" t="s">
        <v>88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2:35" x14ac:dyDescent="0.2">
      <c r="B549">
        <v>94874</v>
      </c>
      <c r="C549" t="s">
        <v>36</v>
      </c>
      <c r="D549" t="s">
        <v>82</v>
      </c>
      <c r="E549" t="s">
        <v>83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2:35" x14ac:dyDescent="0.2">
      <c r="B550">
        <v>180</v>
      </c>
      <c r="C550" t="s">
        <v>42</v>
      </c>
      <c r="D550" t="s">
        <v>82</v>
      </c>
      <c r="E550" t="s">
        <v>90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2:35" x14ac:dyDescent="0.2">
      <c r="B551">
        <v>504</v>
      </c>
      <c r="C551" t="s">
        <v>36</v>
      </c>
      <c r="D551" t="s">
        <v>82</v>
      </c>
      <c r="E551" t="s">
        <v>84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2:35" x14ac:dyDescent="0.2">
      <c r="B552">
        <v>7</v>
      </c>
      <c r="C552" t="s">
        <v>36</v>
      </c>
      <c r="D552" t="s">
        <v>82</v>
      </c>
      <c r="E552" t="s">
        <v>120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2:35" x14ac:dyDescent="0.2">
      <c r="B553">
        <v>321</v>
      </c>
      <c r="C553" t="s">
        <v>36</v>
      </c>
      <c r="D553" t="s">
        <v>82</v>
      </c>
      <c r="E553" t="s">
        <v>122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2:35" x14ac:dyDescent="0.2">
      <c r="B554">
        <v>340</v>
      </c>
      <c r="C554" t="s">
        <v>36</v>
      </c>
      <c r="D554" t="s">
        <v>82</v>
      </c>
      <c r="E554" t="s">
        <v>85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2:35" x14ac:dyDescent="0.2">
      <c r="B555">
        <v>402</v>
      </c>
      <c r="C555" t="s">
        <v>36</v>
      </c>
      <c r="D555" t="s">
        <v>82</v>
      </c>
      <c r="E555" t="s">
        <v>123</v>
      </c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2:35" x14ac:dyDescent="0.2">
      <c r="B556">
        <v>85</v>
      </c>
      <c r="C556" t="s">
        <v>36</v>
      </c>
      <c r="D556" t="s">
        <v>82</v>
      </c>
      <c r="E556" t="s">
        <v>124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2:35" x14ac:dyDescent="0.2">
      <c r="B557">
        <v>643</v>
      </c>
      <c r="D557" t="s">
        <v>82</v>
      </c>
      <c r="E557" t="s">
        <v>245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2:35" x14ac:dyDescent="0.2">
      <c r="B558">
        <v>9717</v>
      </c>
      <c r="C558" t="s">
        <v>36</v>
      </c>
      <c r="D558" t="s">
        <v>82</v>
      </c>
      <c r="E558" t="s">
        <v>86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2:35" x14ac:dyDescent="0.2">
      <c r="B559">
        <v>1900</v>
      </c>
      <c r="C559" t="s">
        <v>36</v>
      </c>
      <c r="D559" t="s">
        <v>82</v>
      </c>
      <c r="E559" t="s">
        <v>87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2:35" x14ac:dyDescent="0.2">
      <c r="B560">
        <v>8150</v>
      </c>
      <c r="C560" t="s">
        <v>36</v>
      </c>
      <c r="D560" t="s">
        <v>82</v>
      </c>
      <c r="E560" t="s">
        <v>88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2:35" x14ac:dyDescent="0.2">
      <c r="B561">
        <v>693</v>
      </c>
      <c r="C561" t="s">
        <v>38</v>
      </c>
      <c r="D561" t="s">
        <v>82</v>
      </c>
      <c r="E561" t="s">
        <v>91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2:35" x14ac:dyDescent="0.2">
      <c r="B562">
        <v>338</v>
      </c>
      <c r="C562" t="s">
        <v>36</v>
      </c>
      <c r="D562" t="s">
        <v>82</v>
      </c>
      <c r="E562" t="s">
        <v>89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2:35" x14ac:dyDescent="0.2">
      <c r="B563">
        <v>6</v>
      </c>
      <c r="C563" t="s">
        <v>36</v>
      </c>
      <c r="D563" t="s">
        <v>82</v>
      </c>
      <c r="E563" t="s">
        <v>125</v>
      </c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2:35" x14ac:dyDescent="0.2">
      <c r="B564">
        <v>16</v>
      </c>
      <c r="C564" t="s">
        <v>40</v>
      </c>
      <c r="D564" t="s">
        <v>128</v>
      </c>
      <c r="E564" t="s">
        <v>83</v>
      </c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2:35" x14ac:dyDescent="0.2">
      <c r="B565">
        <v>45</v>
      </c>
      <c r="C565" t="s">
        <v>40</v>
      </c>
      <c r="D565" t="s">
        <v>128</v>
      </c>
      <c r="E565" t="s">
        <v>90</v>
      </c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2:35" x14ac:dyDescent="0.2">
      <c r="B566">
        <v>10</v>
      </c>
      <c r="C566" t="s">
        <v>40</v>
      </c>
      <c r="D566" t="s">
        <v>97</v>
      </c>
      <c r="E566" t="s">
        <v>83</v>
      </c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2:35" x14ac:dyDescent="0.2">
      <c r="B567">
        <v>39</v>
      </c>
      <c r="C567" t="s">
        <v>42</v>
      </c>
      <c r="D567" t="s">
        <v>98</v>
      </c>
      <c r="E567" t="s">
        <v>90</v>
      </c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2:35" x14ac:dyDescent="0.2">
      <c r="B568">
        <v>166</v>
      </c>
      <c r="C568" t="s">
        <v>40</v>
      </c>
      <c r="D568" t="s">
        <v>100</v>
      </c>
      <c r="E568" t="s">
        <v>83</v>
      </c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2:35" x14ac:dyDescent="0.2">
      <c r="B569">
        <v>9</v>
      </c>
      <c r="C569" t="s">
        <v>40</v>
      </c>
      <c r="D569" t="s">
        <v>100</v>
      </c>
      <c r="E569" t="s">
        <v>86</v>
      </c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2:35" x14ac:dyDescent="0.2">
      <c r="B570">
        <v>1</v>
      </c>
      <c r="C570" t="s">
        <v>40</v>
      </c>
      <c r="D570" t="s">
        <v>101</v>
      </c>
      <c r="E570" t="s">
        <v>83</v>
      </c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2:35" x14ac:dyDescent="0.2">
      <c r="B571">
        <v>17</v>
      </c>
      <c r="C571" t="s">
        <v>40</v>
      </c>
      <c r="D571" t="s">
        <v>102</v>
      </c>
      <c r="E571" t="s">
        <v>83</v>
      </c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2:35" x14ac:dyDescent="0.2">
      <c r="B572">
        <v>2</v>
      </c>
      <c r="C572" t="s">
        <v>40</v>
      </c>
      <c r="D572" t="s">
        <v>102</v>
      </c>
      <c r="E572" t="s">
        <v>87</v>
      </c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2:35" x14ac:dyDescent="0.2">
      <c r="B573">
        <v>1</v>
      </c>
      <c r="C573" t="s">
        <v>40</v>
      </c>
      <c r="D573" t="s">
        <v>103</v>
      </c>
      <c r="E573" t="s">
        <v>83</v>
      </c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2:35" x14ac:dyDescent="0.2">
      <c r="B574">
        <v>2</v>
      </c>
      <c r="C574" t="s">
        <v>42</v>
      </c>
      <c r="D574" t="s">
        <v>104</v>
      </c>
      <c r="E574" t="s">
        <v>124</v>
      </c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2:35" x14ac:dyDescent="0.2">
      <c r="B575">
        <v>8</v>
      </c>
      <c r="C575" t="s">
        <v>40</v>
      </c>
      <c r="D575" t="s">
        <v>106</v>
      </c>
      <c r="E575" t="s">
        <v>83</v>
      </c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2:35" x14ac:dyDescent="0.2">
      <c r="B576">
        <v>16</v>
      </c>
      <c r="C576" t="s">
        <v>40</v>
      </c>
      <c r="D576" t="s">
        <v>106</v>
      </c>
      <c r="E576" t="s">
        <v>91</v>
      </c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2:35" x14ac:dyDescent="0.2">
      <c r="B577">
        <v>4018</v>
      </c>
      <c r="C577" t="s">
        <v>40</v>
      </c>
      <c r="D577" t="s">
        <v>107</v>
      </c>
      <c r="E577" t="s">
        <v>83</v>
      </c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2:35" x14ac:dyDescent="0.2">
      <c r="B578">
        <v>65</v>
      </c>
      <c r="C578" t="s">
        <v>40</v>
      </c>
      <c r="D578" t="s">
        <v>107</v>
      </c>
      <c r="E578" t="s">
        <v>90</v>
      </c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2:35" x14ac:dyDescent="0.2">
      <c r="B579">
        <v>2</v>
      </c>
      <c r="C579" t="s">
        <v>40</v>
      </c>
      <c r="D579" t="s">
        <v>107</v>
      </c>
      <c r="E579" t="s">
        <v>121</v>
      </c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2:35" x14ac:dyDescent="0.2">
      <c r="B580">
        <v>196</v>
      </c>
      <c r="C580" t="s">
        <v>40</v>
      </c>
      <c r="D580" t="s">
        <v>107</v>
      </c>
      <c r="E580" t="s">
        <v>86</v>
      </c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2:35" x14ac:dyDescent="0.2">
      <c r="B581">
        <v>5</v>
      </c>
      <c r="C581" t="s">
        <v>40</v>
      </c>
      <c r="D581" t="s">
        <v>107</v>
      </c>
      <c r="E581" t="s">
        <v>125</v>
      </c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2:35" x14ac:dyDescent="0.2">
      <c r="B582">
        <v>6</v>
      </c>
      <c r="C582" t="s">
        <v>42</v>
      </c>
      <c r="D582" t="s">
        <v>134</v>
      </c>
      <c r="E582" t="s">
        <v>90</v>
      </c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2:35" x14ac:dyDescent="0.2">
      <c r="B583">
        <v>4</v>
      </c>
      <c r="C583" t="s">
        <v>42</v>
      </c>
      <c r="D583" t="s">
        <v>135</v>
      </c>
      <c r="E583" t="s">
        <v>90</v>
      </c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2:35" x14ac:dyDescent="0.2">
      <c r="B584">
        <v>997</v>
      </c>
      <c r="C584" t="s">
        <v>40</v>
      </c>
      <c r="D584" t="s">
        <v>108</v>
      </c>
      <c r="E584" t="s">
        <v>83</v>
      </c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2:35" x14ac:dyDescent="0.2">
      <c r="B585">
        <v>122</v>
      </c>
      <c r="C585" t="s">
        <v>40</v>
      </c>
      <c r="D585" t="s">
        <v>108</v>
      </c>
      <c r="E585" t="s">
        <v>90</v>
      </c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2:35" x14ac:dyDescent="0.2">
      <c r="B586">
        <v>21</v>
      </c>
      <c r="C586" t="s">
        <v>40</v>
      </c>
      <c r="D586" t="s">
        <v>108</v>
      </c>
      <c r="E586" t="s">
        <v>86</v>
      </c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2:35" x14ac:dyDescent="0.2">
      <c r="B587">
        <v>214</v>
      </c>
      <c r="C587" t="s">
        <v>40</v>
      </c>
      <c r="D587" t="s">
        <v>109</v>
      </c>
      <c r="E587" t="s">
        <v>83</v>
      </c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2:35" x14ac:dyDescent="0.2">
      <c r="B588">
        <v>2</v>
      </c>
      <c r="C588" t="s">
        <v>40</v>
      </c>
      <c r="D588" t="s">
        <v>109</v>
      </c>
      <c r="E588" t="s">
        <v>84</v>
      </c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2:35" x14ac:dyDescent="0.2">
      <c r="B589">
        <v>1</v>
      </c>
      <c r="C589" t="s">
        <v>40</v>
      </c>
      <c r="D589" t="s">
        <v>109</v>
      </c>
      <c r="E589" t="s">
        <v>120</v>
      </c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2:35" x14ac:dyDescent="0.2">
      <c r="B590">
        <v>7</v>
      </c>
      <c r="C590" t="s">
        <v>40</v>
      </c>
      <c r="D590" t="s">
        <v>109</v>
      </c>
      <c r="E590" t="s">
        <v>86</v>
      </c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2:35" x14ac:dyDescent="0.2">
      <c r="B591">
        <v>49</v>
      </c>
      <c r="C591" t="s">
        <v>40</v>
      </c>
      <c r="D591" t="s">
        <v>109</v>
      </c>
      <c r="E591" t="s">
        <v>88</v>
      </c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2:35" x14ac:dyDescent="0.2">
      <c r="B592">
        <v>10</v>
      </c>
      <c r="C592" t="s">
        <v>42</v>
      </c>
      <c r="D592" t="s">
        <v>110</v>
      </c>
      <c r="E592" t="s">
        <v>90</v>
      </c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1:35" x14ac:dyDescent="0.2">
      <c r="B593">
        <v>3</v>
      </c>
      <c r="C593" t="s">
        <v>42</v>
      </c>
      <c r="D593" t="s">
        <v>111</v>
      </c>
      <c r="E593" t="s">
        <v>90</v>
      </c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1:35" x14ac:dyDescent="0.2">
      <c r="B594">
        <v>7</v>
      </c>
      <c r="C594" t="s">
        <v>40</v>
      </c>
      <c r="D594" t="s">
        <v>112</v>
      </c>
      <c r="E594" t="s">
        <v>83</v>
      </c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1:35" x14ac:dyDescent="0.2">
      <c r="B595">
        <v>490</v>
      </c>
      <c r="C595" t="s">
        <v>40</v>
      </c>
      <c r="D595" t="s">
        <v>112</v>
      </c>
      <c r="E595" t="s">
        <v>90</v>
      </c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1:35" x14ac:dyDescent="0.2">
      <c r="B596">
        <v>114</v>
      </c>
      <c r="C596" t="s">
        <v>40</v>
      </c>
      <c r="D596" t="s">
        <v>112</v>
      </c>
      <c r="E596" t="s">
        <v>91</v>
      </c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1:35" x14ac:dyDescent="0.2">
      <c r="B597">
        <v>48</v>
      </c>
      <c r="C597" t="s">
        <v>42</v>
      </c>
      <c r="D597" t="s">
        <v>140</v>
      </c>
      <c r="E597" t="s">
        <v>90</v>
      </c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1:35" x14ac:dyDescent="0.2">
      <c r="B598">
        <v>38</v>
      </c>
      <c r="C598" t="s">
        <v>42</v>
      </c>
      <c r="D598" t="s">
        <v>113</v>
      </c>
      <c r="E598" t="s">
        <v>90</v>
      </c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1:35" x14ac:dyDescent="0.2">
      <c r="B599">
        <v>5</v>
      </c>
      <c r="C599" t="s">
        <v>42</v>
      </c>
      <c r="D599" t="s">
        <v>114</v>
      </c>
      <c r="E599" t="s">
        <v>83</v>
      </c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1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1:35" x14ac:dyDescent="0.2">
      <c r="A601" t="s">
        <v>246</v>
      </c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1:35" x14ac:dyDescent="0.2">
      <c r="A602" t="s">
        <v>247</v>
      </c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1:35" x14ac:dyDescent="0.2">
      <c r="A603" t="s">
        <v>248</v>
      </c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1:35" x14ac:dyDescent="0.2">
      <c r="A604" t="s">
        <v>244</v>
      </c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1:35" x14ac:dyDescent="0.2">
      <c r="A605" t="s">
        <v>77</v>
      </c>
      <c r="B605" t="s">
        <v>95</v>
      </c>
      <c r="C605" t="s">
        <v>79</v>
      </c>
      <c r="D605" t="s">
        <v>80</v>
      </c>
      <c r="E605" t="s">
        <v>81</v>
      </c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1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1:35" x14ac:dyDescent="0.2">
      <c r="A607" t="s">
        <v>249</v>
      </c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1:35" x14ac:dyDescent="0.2">
      <c r="A608" t="s">
        <v>250</v>
      </c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1:35" x14ac:dyDescent="0.2">
      <c r="A609" t="s">
        <v>251</v>
      </c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1:35" x14ac:dyDescent="0.2">
      <c r="A610" t="s">
        <v>252</v>
      </c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1:35" x14ac:dyDescent="0.2">
      <c r="A611" t="s">
        <v>253</v>
      </c>
      <c r="B611" t="s">
        <v>254</v>
      </c>
      <c r="C611" t="s">
        <v>255</v>
      </c>
      <c r="D611" t="s">
        <v>256</v>
      </c>
      <c r="E611" t="s">
        <v>145</v>
      </c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1:35" x14ac:dyDescent="0.2">
      <c r="A612">
        <v>1</v>
      </c>
      <c r="D612" t="s">
        <v>257</v>
      </c>
      <c r="E612" t="s">
        <v>154</v>
      </c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1:35" x14ac:dyDescent="0.2">
      <c r="A613">
        <v>3</v>
      </c>
      <c r="D613" t="s">
        <v>258</v>
      </c>
      <c r="E613" t="s">
        <v>154</v>
      </c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1:35" x14ac:dyDescent="0.2">
      <c r="A614">
        <v>1</v>
      </c>
      <c r="D614" t="s">
        <v>259</v>
      </c>
      <c r="E614" t="s">
        <v>155</v>
      </c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1:35" x14ac:dyDescent="0.2">
      <c r="A615">
        <v>2</v>
      </c>
      <c r="D615" t="s">
        <v>260</v>
      </c>
      <c r="E615" t="s">
        <v>154</v>
      </c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1:35" x14ac:dyDescent="0.2">
      <c r="A616">
        <v>3</v>
      </c>
      <c r="D616" t="s">
        <v>261</v>
      </c>
      <c r="E616" t="s">
        <v>154</v>
      </c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1:35" x14ac:dyDescent="0.2">
      <c r="A617">
        <v>298</v>
      </c>
      <c r="C617" t="s">
        <v>46</v>
      </c>
      <c r="D617" t="s">
        <v>262</v>
      </c>
      <c r="E617" t="s">
        <v>155</v>
      </c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1:35" x14ac:dyDescent="0.2">
      <c r="A618">
        <v>1</v>
      </c>
      <c r="C618" t="s">
        <v>46</v>
      </c>
      <c r="D618" t="s">
        <v>262</v>
      </c>
      <c r="E618" t="s">
        <v>263</v>
      </c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1:35" x14ac:dyDescent="0.2">
      <c r="A619">
        <v>2</v>
      </c>
      <c r="C619" t="s">
        <v>46</v>
      </c>
      <c r="D619" t="s">
        <v>262</v>
      </c>
      <c r="E619" t="s">
        <v>220</v>
      </c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1:35" x14ac:dyDescent="0.2">
      <c r="A620">
        <v>22</v>
      </c>
      <c r="C620" t="s">
        <v>46</v>
      </c>
      <c r="D620" t="s">
        <v>264</v>
      </c>
      <c r="E620" t="s">
        <v>155</v>
      </c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1:35" x14ac:dyDescent="0.2">
      <c r="A621">
        <v>1</v>
      </c>
      <c r="C621" t="s">
        <v>46</v>
      </c>
      <c r="D621" t="s">
        <v>265</v>
      </c>
      <c r="E621" t="s">
        <v>155</v>
      </c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1:35" x14ac:dyDescent="0.2">
      <c r="A622">
        <v>1</v>
      </c>
      <c r="C622" t="s">
        <v>46</v>
      </c>
      <c r="D622" t="s">
        <v>265</v>
      </c>
      <c r="E622" t="s">
        <v>220</v>
      </c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1:35" x14ac:dyDescent="0.2">
      <c r="A623">
        <v>1</v>
      </c>
      <c r="C623" t="s">
        <v>46</v>
      </c>
      <c r="D623" t="s">
        <v>266</v>
      </c>
      <c r="E623" t="s">
        <v>155</v>
      </c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1:35" x14ac:dyDescent="0.2">
      <c r="A624">
        <v>2</v>
      </c>
      <c r="C624" t="s">
        <v>46</v>
      </c>
      <c r="D624" t="s">
        <v>267</v>
      </c>
      <c r="E624" t="s">
        <v>155</v>
      </c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1:35" x14ac:dyDescent="0.2">
      <c r="A625">
        <v>5</v>
      </c>
      <c r="C625" t="s">
        <v>46</v>
      </c>
      <c r="D625" t="s">
        <v>268</v>
      </c>
      <c r="E625" t="s">
        <v>155</v>
      </c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1:35" x14ac:dyDescent="0.2">
      <c r="A626">
        <v>2</v>
      </c>
      <c r="C626" t="s">
        <v>46</v>
      </c>
      <c r="D626" t="s">
        <v>268</v>
      </c>
      <c r="E626" t="s">
        <v>177</v>
      </c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1:35" x14ac:dyDescent="0.2">
      <c r="A627">
        <v>50</v>
      </c>
      <c r="C627" t="s">
        <v>46</v>
      </c>
      <c r="D627" t="s">
        <v>269</v>
      </c>
      <c r="E627" t="s">
        <v>155</v>
      </c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1:35" x14ac:dyDescent="0.2">
      <c r="A628">
        <v>92</v>
      </c>
      <c r="C628" t="s">
        <v>46</v>
      </c>
      <c r="D628" t="s">
        <v>270</v>
      </c>
      <c r="E628" t="s">
        <v>155</v>
      </c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1:35" x14ac:dyDescent="0.2">
      <c r="A629">
        <v>242</v>
      </c>
      <c r="C629" t="s">
        <v>46</v>
      </c>
      <c r="D629" t="s">
        <v>271</v>
      </c>
      <c r="E629" t="s">
        <v>155</v>
      </c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1:35" x14ac:dyDescent="0.2">
      <c r="A630">
        <v>2</v>
      </c>
      <c r="C630" t="s">
        <v>46</v>
      </c>
      <c r="D630" t="s">
        <v>271</v>
      </c>
      <c r="E630" t="s">
        <v>177</v>
      </c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1:35" x14ac:dyDescent="0.2">
      <c r="A631">
        <v>8</v>
      </c>
      <c r="D631" t="s">
        <v>272</v>
      </c>
      <c r="E631" t="s">
        <v>154</v>
      </c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1:35" x14ac:dyDescent="0.2">
      <c r="A632">
        <v>96</v>
      </c>
      <c r="C632" t="s">
        <v>46</v>
      </c>
      <c r="D632" t="s">
        <v>273</v>
      </c>
      <c r="E632" t="s">
        <v>155</v>
      </c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1:35" x14ac:dyDescent="0.2">
      <c r="A633">
        <v>1</v>
      </c>
      <c r="C633" t="s">
        <v>46</v>
      </c>
      <c r="D633" t="s">
        <v>273</v>
      </c>
      <c r="E633" t="s">
        <v>220</v>
      </c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1:35" x14ac:dyDescent="0.2">
      <c r="A634">
        <v>26</v>
      </c>
      <c r="C634" t="s">
        <v>46</v>
      </c>
      <c r="D634" t="s">
        <v>274</v>
      </c>
      <c r="E634" t="s">
        <v>155</v>
      </c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1:35" x14ac:dyDescent="0.2">
      <c r="A635">
        <v>12</v>
      </c>
      <c r="C635" t="s">
        <v>46</v>
      </c>
      <c r="D635" t="s">
        <v>275</v>
      </c>
      <c r="E635" t="s">
        <v>155</v>
      </c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1:35" x14ac:dyDescent="0.2">
      <c r="A636">
        <v>2</v>
      </c>
      <c r="C636" t="s">
        <v>46</v>
      </c>
      <c r="D636" t="s">
        <v>275</v>
      </c>
      <c r="E636" t="s">
        <v>220</v>
      </c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1:35" x14ac:dyDescent="0.2">
      <c r="A637">
        <v>13</v>
      </c>
      <c r="C637" t="s">
        <v>46</v>
      </c>
      <c r="D637" t="s">
        <v>275</v>
      </c>
      <c r="E637" t="s">
        <v>177</v>
      </c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1:35" x14ac:dyDescent="0.2">
      <c r="A638">
        <v>6</v>
      </c>
      <c r="D638" t="s">
        <v>276</v>
      </c>
      <c r="E638" t="s">
        <v>152</v>
      </c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1:35" x14ac:dyDescent="0.2">
      <c r="A639">
        <v>2</v>
      </c>
      <c r="D639" t="s">
        <v>277</v>
      </c>
      <c r="E639" t="s">
        <v>152</v>
      </c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1:35" x14ac:dyDescent="0.2">
      <c r="A640">
        <v>5</v>
      </c>
      <c r="D640" t="s">
        <v>278</v>
      </c>
      <c r="E640" t="s">
        <v>154</v>
      </c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1:35" x14ac:dyDescent="0.2">
      <c r="A641">
        <v>1</v>
      </c>
      <c r="D641" t="s">
        <v>278</v>
      </c>
      <c r="E641" t="s">
        <v>155</v>
      </c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1:35" x14ac:dyDescent="0.2">
      <c r="A642">
        <v>6</v>
      </c>
      <c r="D642" t="s">
        <v>279</v>
      </c>
      <c r="E642" t="s">
        <v>154</v>
      </c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1:35" x14ac:dyDescent="0.2">
      <c r="A643">
        <v>8</v>
      </c>
      <c r="D643" t="s">
        <v>280</v>
      </c>
      <c r="E643" t="s">
        <v>154</v>
      </c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1:35" x14ac:dyDescent="0.2">
      <c r="A644">
        <v>13</v>
      </c>
      <c r="D644" t="s">
        <v>148</v>
      </c>
      <c r="E644" t="s">
        <v>147</v>
      </c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1:35" x14ac:dyDescent="0.2">
      <c r="A645">
        <v>5</v>
      </c>
      <c r="C645" t="s">
        <v>46</v>
      </c>
      <c r="D645" t="s">
        <v>281</v>
      </c>
      <c r="E645" t="s">
        <v>155</v>
      </c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1:35" x14ac:dyDescent="0.2">
      <c r="A646">
        <v>1</v>
      </c>
      <c r="C646" t="s">
        <v>46</v>
      </c>
      <c r="D646" t="s">
        <v>281</v>
      </c>
      <c r="E646" t="s">
        <v>177</v>
      </c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1:35" x14ac:dyDescent="0.2">
      <c r="A647">
        <v>6</v>
      </c>
      <c r="B647" t="s">
        <v>44</v>
      </c>
      <c r="C647" t="s">
        <v>46</v>
      </c>
      <c r="D647" t="s">
        <v>282</v>
      </c>
      <c r="E647" t="s">
        <v>155</v>
      </c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1:35" x14ac:dyDescent="0.2">
      <c r="A648">
        <v>8</v>
      </c>
      <c r="C648" t="s">
        <v>46</v>
      </c>
      <c r="D648" t="s">
        <v>283</v>
      </c>
      <c r="E648" t="s">
        <v>155</v>
      </c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1:35" x14ac:dyDescent="0.2">
      <c r="A649">
        <v>13</v>
      </c>
      <c r="C649" t="s">
        <v>46</v>
      </c>
      <c r="D649" t="s">
        <v>284</v>
      </c>
      <c r="E649" t="s">
        <v>155</v>
      </c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1:35" x14ac:dyDescent="0.2">
      <c r="A650">
        <v>2</v>
      </c>
      <c r="C650" t="s">
        <v>46</v>
      </c>
      <c r="D650" t="s">
        <v>284</v>
      </c>
      <c r="E650" t="s">
        <v>177</v>
      </c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1:35" x14ac:dyDescent="0.2">
      <c r="A651">
        <v>5</v>
      </c>
      <c r="C651" t="s">
        <v>46</v>
      </c>
      <c r="D651" t="s">
        <v>285</v>
      </c>
      <c r="E651" t="s">
        <v>155</v>
      </c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1:35" x14ac:dyDescent="0.2">
      <c r="A652">
        <v>1342</v>
      </c>
      <c r="D652" t="s">
        <v>151</v>
      </c>
      <c r="E652" t="s">
        <v>152</v>
      </c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1:35" x14ac:dyDescent="0.2">
      <c r="A653">
        <v>3</v>
      </c>
      <c r="B653" t="s">
        <v>44</v>
      </c>
      <c r="C653" t="s">
        <v>46</v>
      </c>
      <c r="D653" t="s">
        <v>286</v>
      </c>
      <c r="E653" t="s">
        <v>155</v>
      </c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1:35" x14ac:dyDescent="0.2">
      <c r="A654">
        <v>3</v>
      </c>
      <c r="B654" t="s">
        <v>44</v>
      </c>
      <c r="C654" t="s">
        <v>46</v>
      </c>
      <c r="D654" t="s">
        <v>286</v>
      </c>
      <c r="E654" t="s">
        <v>176</v>
      </c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1:35" x14ac:dyDescent="0.2">
      <c r="A655">
        <v>2103</v>
      </c>
      <c r="D655" t="s">
        <v>153</v>
      </c>
      <c r="E655" t="s">
        <v>154</v>
      </c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1:35" x14ac:dyDescent="0.2">
      <c r="A656">
        <v>2</v>
      </c>
      <c r="D656" t="s">
        <v>153</v>
      </c>
      <c r="E656" t="s">
        <v>155</v>
      </c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1:35" x14ac:dyDescent="0.2">
      <c r="A657">
        <v>1009</v>
      </c>
      <c r="D657" t="s">
        <v>153</v>
      </c>
      <c r="E657" t="s">
        <v>156</v>
      </c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1:35" x14ac:dyDescent="0.2">
      <c r="A658">
        <v>3</v>
      </c>
      <c r="D658" t="s">
        <v>153</v>
      </c>
      <c r="E658" t="s">
        <v>152</v>
      </c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1:35" x14ac:dyDescent="0.2">
      <c r="A659">
        <v>4</v>
      </c>
      <c r="D659" t="s">
        <v>153</v>
      </c>
      <c r="E659" t="s">
        <v>157</v>
      </c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1:35" x14ac:dyDescent="0.2">
      <c r="A660">
        <v>14</v>
      </c>
      <c r="D660" t="s">
        <v>158</v>
      </c>
      <c r="E660" t="s">
        <v>154</v>
      </c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1:35" x14ac:dyDescent="0.2">
      <c r="A661">
        <v>70</v>
      </c>
      <c r="D661" t="s">
        <v>158</v>
      </c>
      <c r="E661" t="s">
        <v>156</v>
      </c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1:35" x14ac:dyDescent="0.2">
      <c r="A662">
        <v>509</v>
      </c>
      <c r="D662" t="s">
        <v>159</v>
      </c>
      <c r="E662" t="s">
        <v>154</v>
      </c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1:35" x14ac:dyDescent="0.2">
      <c r="A663">
        <v>127</v>
      </c>
      <c r="D663" t="s">
        <v>159</v>
      </c>
      <c r="E663" t="s">
        <v>156</v>
      </c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1:35" x14ac:dyDescent="0.2">
      <c r="A664">
        <v>756</v>
      </c>
      <c r="D664" t="s">
        <v>160</v>
      </c>
      <c r="E664" t="s">
        <v>156</v>
      </c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1:35" x14ac:dyDescent="0.2">
      <c r="A665">
        <v>15</v>
      </c>
      <c r="B665" t="s">
        <v>44</v>
      </c>
      <c r="C665" t="s">
        <v>46</v>
      </c>
      <c r="D665" t="s">
        <v>287</v>
      </c>
      <c r="E665" t="s">
        <v>155</v>
      </c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1:35" x14ac:dyDescent="0.2">
      <c r="A666">
        <v>5</v>
      </c>
      <c r="B666" t="s">
        <v>44</v>
      </c>
      <c r="C666" t="s">
        <v>46</v>
      </c>
      <c r="D666" t="s">
        <v>288</v>
      </c>
      <c r="E666" t="s">
        <v>155</v>
      </c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1:35" x14ac:dyDescent="0.2">
      <c r="A667">
        <v>3</v>
      </c>
      <c r="B667" t="s">
        <v>44</v>
      </c>
      <c r="C667" t="s">
        <v>46</v>
      </c>
      <c r="D667" t="s">
        <v>289</v>
      </c>
      <c r="E667" t="s">
        <v>176</v>
      </c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1:35" x14ac:dyDescent="0.2">
      <c r="A668">
        <v>2</v>
      </c>
      <c r="D668" t="s">
        <v>290</v>
      </c>
      <c r="E668" t="s">
        <v>156</v>
      </c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1:35" x14ac:dyDescent="0.2">
      <c r="A669">
        <v>23</v>
      </c>
      <c r="D669" t="s">
        <v>291</v>
      </c>
      <c r="E669" t="s">
        <v>152</v>
      </c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1:35" x14ac:dyDescent="0.2">
      <c r="A670">
        <v>9</v>
      </c>
      <c r="D670" t="s">
        <v>292</v>
      </c>
      <c r="E670" t="s">
        <v>152</v>
      </c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1:35" x14ac:dyDescent="0.2">
      <c r="A671">
        <v>7</v>
      </c>
      <c r="B671" t="s">
        <v>44</v>
      </c>
      <c r="D671" t="s">
        <v>293</v>
      </c>
      <c r="E671" t="s">
        <v>174</v>
      </c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1:35" x14ac:dyDescent="0.2">
      <c r="A672">
        <v>12</v>
      </c>
      <c r="D672" t="s">
        <v>161</v>
      </c>
      <c r="E672" t="s">
        <v>162</v>
      </c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1:35" x14ac:dyDescent="0.2">
      <c r="A673">
        <v>4</v>
      </c>
      <c r="D673" t="s">
        <v>161</v>
      </c>
      <c r="E673" t="s">
        <v>156</v>
      </c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1:35" x14ac:dyDescent="0.2">
      <c r="A674">
        <v>13588</v>
      </c>
      <c r="D674" t="s">
        <v>161</v>
      </c>
      <c r="E674" t="s">
        <v>152</v>
      </c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1:35" x14ac:dyDescent="0.2">
      <c r="A675">
        <v>18</v>
      </c>
      <c r="D675" t="s">
        <v>294</v>
      </c>
      <c r="E675" t="s">
        <v>152</v>
      </c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1:35" x14ac:dyDescent="0.2">
      <c r="A676">
        <v>4</v>
      </c>
      <c r="D676" t="s">
        <v>163</v>
      </c>
      <c r="E676" t="s">
        <v>162</v>
      </c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1:35" x14ac:dyDescent="0.2">
      <c r="A677">
        <v>1263</v>
      </c>
      <c r="D677" t="s">
        <v>163</v>
      </c>
      <c r="E677" t="s">
        <v>152</v>
      </c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1:35" x14ac:dyDescent="0.2">
      <c r="A678">
        <v>1</v>
      </c>
      <c r="D678" t="s">
        <v>295</v>
      </c>
      <c r="E678" t="s">
        <v>152</v>
      </c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1:35" x14ac:dyDescent="0.2">
      <c r="A679">
        <v>3</v>
      </c>
      <c r="D679" t="s">
        <v>295</v>
      </c>
      <c r="E679" t="s">
        <v>57</v>
      </c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1:35" x14ac:dyDescent="0.2">
      <c r="A680">
        <v>27</v>
      </c>
      <c r="D680" t="s">
        <v>296</v>
      </c>
      <c r="E680" t="s">
        <v>152</v>
      </c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1:35" x14ac:dyDescent="0.2">
      <c r="A681">
        <v>28</v>
      </c>
      <c r="D681" t="s">
        <v>297</v>
      </c>
      <c r="E681" t="s">
        <v>152</v>
      </c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1:35" x14ac:dyDescent="0.2">
      <c r="A682">
        <v>1</v>
      </c>
      <c r="D682" t="s">
        <v>298</v>
      </c>
      <c r="E682" t="s">
        <v>152</v>
      </c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1:35" x14ac:dyDescent="0.2">
      <c r="A683">
        <v>7</v>
      </c>
      <c r="B683" t="s">
        <v>44</v>
      </c>
      <c r="D683" t="s">
        <v>299</v>
      </c>
      <c r="E683" t="s">
        <v>152</v>
      </c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1:35" x14ac:dyDescent="0.2">
      <c r="A684">
        <v>22</v>
      </c>
      <c r="D684" t="s">
        <v>300</v>
      </c>
      <c r="E684" t="s">
        <v>152</v>
      </c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1:35" x14ac:dyDescent="0.2">
      <c r="A685">
        <v>3</v>
      </c>
      <c r="C685" t="s">
        <v>48</v>
      </c>
      <c r="D685" t="s">
        <v>164</v>
      </c>
      <c r="E685" t="s">
        <v>165</v>
      </c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1:35" x14ac:dyDescent="0.2">
      <c r="A686">
        <v>3</v>
      </c>
      <c r="B686" t="s">
        <v>44</v>
      </c>
      <c r="C686" t="s">
        <v>46</v>
      </c>
      <c r="D686" t="s">
        <v>301</v>
      </c>
      <c r="E686" t="s">
        <v>177</v>
      </c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1:35" x14ac:dyDescent="0.2">
      <c r="A687">
        <v>8</v>
      </c>
      <c r="B687" t="s">
        <v>44</v>
      </c>
      <c r="C687" t="s">
        <v>46</v>
      </c>
      <c r="D687" t="s">
        <v>302</v>
      </c>
      <c r="E687" t="s">
        <v>155</v>
      </c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1:35" x14ac:dyDescent="0.2">
      <c r="A688">
        <v>11</v>
      </c>
      <c r="B688" t="s">
        <v>44</v>
      </c>
      <c r="C688" t="s">
        <v>46</v>
      </c>
      <c r="D688" t="s">
        <v>303</v>
      </c>
      <c r="E688" t="s">
        <v>176</v>
      </c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1:35" x14ac:dyDescent="0.2">
      <c r="A689">
        <v>1</v>
      </c>
      <c r="B689" t="s">
        <v>44</v>
      </c>
      <c r="C689" t="s">
        <v>46</v>
      </c>
      <c r="D689" t="s">
        <v>304</v>
      </c>
      <c r="E689" t="s">
        <v>155</v>
      </c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1:35" x14ac:dyDescent="0.2">
      <c r="A690">
        <v>8</v>
      </c>
      <c r="B690" t="s">
        <v>44</v>
      </c>
      <c r="C690" t="s">
        <v>46</v>
      </c>
      <c r="D690" t="s">
        <v>304</v>
      </c>
      <c r="E690" t="s">
        <v>176</v>
      </c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1:35" x14ac:dyDescent="0.2">
      <c r="A691">
        <v>3</v>
      </c>
      <c r="B691" t="s">
        <v>44</v>
      </c>
      <c r="C691" t="s">
        <v>46</v>
      </c>
      <c r="D691" t="s">
        <v>305</v>
      </c>
      <c r="E691" t="s">
        <v>155</v>
      </c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1:35" x14ac:dyDescent="0.2">
      <c r="A692">
        <v>34</v>
      </c>
      <c r="B692" t="s">
        <v>44</v>
      </c>
      <c r="C692" t="s">
        <v>46</v>
      </c>
      <c r="D692" t="s">
        <v>306</v>
      </c>
      <c r="E692" t="s">
        <v>155</v>
      </c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1:35" x14ac:dyDescent="0.2">
      <c r="A693">
        <v>1</v>
      </c>
      <c r="B693" t="s">
        <v>44</v>
      </c>
      <c r="C693" t="s">
        <v>46</v>
      </c>
      <c r="D693" t="s">
        <v>307</v>
      </c>
      <c r="E693" t="s">
        <v>155</v>
      </c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1:35" x14ac:dyDescent="0.2">
      <c r="A694">
        <v>2</v>
      </c>
      <c r="B694" t="s">
        <v>44</v>
      </c>
      <c r="C694" t="s">
        <v>46</v>
      </c>
      <c r="D694" t="s">
        <v>308</v>
      </c>
      <c r="E694" t="s">
        <v>176</v>
      </c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1:35" x14ac:dyDescent="0.2">
      <c r="A695">
        <v>9</v>
      </c>
      <c r="B695" t="s">
        <v>44</v>
      </c>
      <c r="C695" t="s">
        <v>46</v>
      </c>
      <c r="D695" t="s">
        <v>309</v>
      </c>
      <c r="E695" t="s">
        <v>176</v>
      </c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1:35" x14ac:dyDescent="0.2">
      <c r="A696">
        <v>7</v>
      </c>
      <c r="B696" t="s">
        <v>44</v>
      </c>
      <c r="C696" t="s">
        <v>46</v>
      </c>
      <c r="D696" t="s">
        <v>310</v>
      </c>
      <c r="E696" t="s">
        <v>176</v>
      </c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1:35" x14ac:dyDescent="0.2">
      <c r="A697">
        <v>2</v>
      </c>
      <c r="B697" t="s">
        <v>44</v>
      </c>
      <c r="C697" t="s">
        <v>46</v>
      </c>
      <c r="D697" t="s">
        <v>310</v>
      </c>
      <c r="E697" t="s">
        <v>177</v>
      </c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1:35" x14ac:dyDescent="0.2">
      <c r="A698">
        <v>18542</v>
      </c>
      <c r="C698" t="s">
        <v>46</v>
      </c>
      <c r="D698" t="s">
        <v>167</v>
      </c>
      <c r="E698" t="s">
        <v>155</v>
      </c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1:35" x14ac:dyDescent="0.2">
      <c r="A699">
        <v>1</v>
      </c>
      <c r="D699" t="s">
        <v>167</v>
      </c>
      <c r="E699" t="s">
        <v>156</v>
      </c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1:35" x14ac:dyDescent="0.2">
      <c r="A700">
        <v>190</v>
      </c>
      <c r="C700" t="s">
        <v>46</v>
      </c>
      <c r="D700" t="s">
        <v>167</v>
      </c>
      <c r="E700" t="s">
        <v>168</v>
      </c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1:35" x14ac:dyDescent="0.2">
      <c r="A701">
        <v>2</v>
      </c>
      <c r="D701" t="s">
        <v>311</v>
      </c>
      <c r="E701" t="s">
        <v>155</v>
      </c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1:35" x14ac:dyDescent="0.2">
      <c r="A702">
        <v>64</v>
      </c>
      <c r="D702" t="s">
        <v>312</v>
      </c>
      <c r="E702" t="s">
        <v>152</v>
      </c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1:35" x14ac:dyDescent="0.2">
      <c r="A703">
        <v>9</v>
      </c>
      <c r="D703" t="s">
        <v>169</v>
      </c>
      <c r="E703" t="s">
        <v>170</v>
      </c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1:35" x14ac:dyDescent="0.2">
      <c r="A704">
        <v>7</v>
      </c>
      <c r="C704" t="s">
        <v>46</v>
      </c>
      <c r="D704" t="s">
        <v>313</v>
      </c>
      <c r="E704" t="s">
        <v>155</v>
      </c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1:35" x14ac:dyDescent="0.2">
      <c r="A705">
        <v>1</v>
      </c>
      <c r="C705" t="s">
        <v>46</v>
      </c>
      <c r="D705" t="s">
        <v>314</v>
      </c>
      <c r="E705" t="s">
        <v>155</v>
      </c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1:35" x14ac:dyDescent="0.2">
      <c r="A706">
        <v>1</v>
      </c>
      <c r="C706" t="s">
        <v>46</v>
      </c>
      <c r="D706" t="s">
        <v>315</v>
      </c>
      <c r="E706" t="s">
        <v>155</v>
      </c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1:35" x14ac:dyDescent="0.2">
      <c r="A707">
        <v>214</v>
      </c>
      <c r="C707" t="s">
        <v>46</v>
      </c>
      <c r="D707" t="s">
        <v>171</v>
      </c>
      <c r="E707" t="s">
        <v>155</v>
      </c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1:35" x14ac:dyDescent="0.2">
      <c r="A708">
        <v>12</v>
      </c>
      <c r="C708" t="s">
        <v>46</v>
      </c>
      <c r="D708" t="s">
        <v>172</v>
      </c>
      <c r="E708" t="s">
        <v>155</v>
      </c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1:35" x14ac:dyDescent="0.2">
      <c r="A709">
        <v>2</v>
      </c>
      <c r="C709" t="s">
        <v>46</v>
      </c>
      <c r="D709" t="s">
        <v>316</v>
      </c>
      <c r="E709" t="s">
        <v>155</v>
      </c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1:35" x14ac:dyDescent="0.2">
      <c r="A710">
        <v>1</v>
      </c>
      <c r="C710" t="s">
        <v>46</v>
      </c>
      <c r="D710" t="s">
        <v>317</v>
      </c>
      <c r="E710" t="s">
        <v>220</v>
      </c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1:35" x14ac:dyDescent="0.2">
      <c r="A711">
        <v>2</v>
      </c>
      <c r="B711" t="s">
        <v>44</v>
      </c>
      <c r="C711" t="s">
        <v>46</v>
      </c>
      <c r="D711" t="s">
        <v>318</v>
      </c>
      <c r="E711" t="s">
        <v>177</v>
      </c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1:35" x14ac:dyDescent="0.2">
      <c r="A712">
        <v>413</v>
      </c>
      <c r="B712" t="s">
        <v>44</v>
      </c>
      <c r="D712" t="s">
        <v>173</v>
      </c>
      <c r="E712" t="s">
        <v>174</v>
      </c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1:35" x14ac:dyDescent="0.2">
      <c r="A713">
        <v>1</v>
      </c>
      <c r="B713" t="s">
        <v>44</v>
      </c>
      <c r="C713" t="s">
        <v>46</v>
      </c>
      <c r="D713" t="s">
        <v>319</v>
      </c>
      <c r="E713" t="s">
        <v>176</v>
      </c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1:35" x14ac:dyDescent="0.2">
      <c r="A714">
        <v>2593</v>
      </c>
      <c r="B714" t="s">
        <v>44</v>
      </c>
      <c r="C714" t="s">
        <v>46</v>
      </c>
      <c r="D714" t="s">
        <v>175</v>
      </c>
      <c r="E714" t="s">
        <v>176</v>
      </c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1:35" x14ac:dyDescent="0.2">
      <c r="A715">
        <v>49</v>
      </c>
      <c r="B715" t="s">
        <v>44</v>
      </c>
      <c r="C715" t="s">
        <v>46</v>
      </c>
      <c r="D715" t="s">
        <v>175</v>
      </c>
      <c r="E715" t="s">
        <v>177</v>
      </c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1:35" x14ac:dyDescent="0.2">
      <c r="A716">
        <v>12722</v>
      </c>
      <c r="B716" t="s">
        <v>44</v>
      </c>
      <c r="C716" t="s">
        <v>46</v>
      </c>
      <c r="D716" t="s">
        <v>178</v>
      </c>
      <c r="E716" t="s">
        <v>176</v>
      </c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1:35" x14ac:dyDescent="0.2">
      <c r="A717">
        <v>24</v>
      </c>
      <c r="B717" t="s">
        <v>44</v>
      </c>
      <c r="C717" t="s">
        <v>46</v>
      </c>
      <c r="D717" t="s">
        <v>178</v>
      </c>
      <c r="E717" t="s">
        <v>177</v>
      </c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1:35" x14ac:dyDescent="0.2">
      <c r="A718">
        <v>82</v>
      </c>
      <c r="B718" t="s">
        <v>44</v>
      </c>
      <c r="C718" t="s">
        <v>46</v>
      </c>
      <c r="D718" t="s">
        <v>179</v>
      </c>
      <c r="E718" t="s">
        <v>176</v>
      </c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1:35" x14ac:dyDescent="0.2">
      <c r="A719">
        <v>1</v>
      </c>
      <c r="B719" t="s">
        <v>44</v>
      </c>
      <c r="C719" t="s">
        <v>46</v>
      </c>
      <c r="D719" t="s">
        <v>320</v>
      </c>
      <c r="E719" t="s">
        <v>176</v>
      </c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1:35" x14ac:dyDescent="0.2">
      <c r="A720">
        <v>8</v>
      </c>
      <c r="B720" t="s">
        <v>44</v>
      </c>
      <c r="C720" t="s">
        <v>46</v>
      </c>
      <c r="D720" t="s">
        <v>180</v>
      </c>
      <c r="E720" t="s">
        <v>155</v>
      </c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1:35" x14ac:dyDescent="0.2">
      <c r="A721">
        <v>3351</v>
      </c>
      <c r="B721" t="s">
        <v>44</v>
      </c>
      <c r="C721" t="s">
        <v>46</v>
      </c>
      <c r="D721" t="s">
        <v>180</v>
      </c>
      <c r="E721" t="s">
        <v>176</v>
      </c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1:35" x14ac:dyDescent="0.2">
      <c r="A722">
        <v>197</v>
      </c>
      <c r="B722" t="s">
        <v>44</v>
      </c>
      <c r="C722" t="s">
        <v>46</v>
      </c>
      <c r="D722" t="s">
        <v>180</v>
      </c>
      <c r="E722" t="s">
        <v>177</v>
      </c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1:35" x14ac:dyDescent="0.2">
      <c r="A723">
        <v>109</v>
      </c>
      <c r="B723" t="s">
        <v>44</v>
      </c>
      <c r="C723" t="s">
        <v>46</v>
      </c>
      <c r="D723" t="s">
        <v>181</v>
      </c>
      <c r="E723" t="s">
        <v>155</v>
      </c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1:35" x14ac:dyDescent="0.2">
      <c r="A724">
        <v>4273</v>
      </c>
      <c r="B724" t="s">
        <v>44</v>
      </c>
      <c r="C724" t="s">
        <v>46</v>
      </c>
      <c r="D724" t="s">
        <v>181</v>
      </c>
      <c r="E724" t="s">
        <v>176</v>
      </c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1:35" x14ac:dyDescent="0.2">
      <c r="A725">
        <v>903</v>
      </c>
      <c r="B725" t="s">
        <v>44</v>
      </c>
      <c r="C725" t="s">
        <v>46</v>
      </c>
      <c r="D725" t="s">
        <v>181</v>
      </c>
      <c r="E725" t="s">
        <v>177</v>
      </c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1:35" x14ac:dyDescent="0.2">
      <c r="A726">
        <v>221</v>
      </c>
      <c r="B726" t="s">
        <v>44</v>
      </c>
      <c r="D726" t="s">
        <v>182</v>
      </c>
      <c r="E726" t="s">
        <v>154</v>
      </c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1:35" x14ac:dyDescent="0.2">
      <c r="A727">
        <v>9</v>
      </c>
      <c r="B727" t="s">
        <v>44</v>
      </c>
      <c r="D727" t="s">
        <v>183</v>
      </c>
      <c r="E727" t="s">
        <v>152</v>
      </c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1:35" x14ac:dyDescent="0.2">
      <c r="A728">
        <v>4745</v>
      </c>
      <c r="B728" t="s">
        <v>44</v>
      </c>
      <c r="D728" t="s">
        <v>183</v>
      </c>
      <c r="E728" t="s">
        <v>174</v>
      </c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1:35" x14ac:dyDescent="0.2">
      <c r="A729">
        <v>13</v>
      </c>
      <c r="B729" t="s">
        <v>44</v>
      </c>
      <c r="C729" t="s">
        <v>46</v>
      </c>
      <c r="D729" t="s">
        <v>321</v>
      </c>
      <c r="E729" t="s">
        <v>176</v>
      </c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1:35" x14ac:dyDescent="0.2">
      <c r="A730">
        <v>2</v>
      </c>
      <c r="B730" t="s">
        <v>44</v>
      </c>
      <c r="C730" t="s">
        <v>46</v>
      </c>
      <c r="D730" t="s">
        <v>322</v>
      </c>
      <c r="E730" t="s">
        <v>155</v>
      </c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1:35" x14ac:dyDescent="0.2">
      <c r="A731">
        <v>3</v>
      </c>
      <c r="B731" t="s">
        <v>44</v>
      </c>
      <c r="C731" t="s">
        <v>46</v>
      </c>
      <c r="D731" t="s">
        <v>322</v>
      </c>
      <c r="E731" t="s">
        <v>176</v>
      </c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1:35" x14ac:dyDescent="0.2">
      <c r="A732">
        <v>7</v>
      </c>
      <c r="B732" t="s">
        <v>44</v>
      </c>
      <c r="D732" t="s">
        <v>184</v>
      </c>
      <c r="E732" t="s">
        <v>152</v>
      </c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1:35" x14ac:dyDescent="0.2">
      <c r="A733">
        <v>138</v>
      </c>
      <c r="B733" t="s">
        <v>44</v>
      </c>
      <c r="D733" t="s">
        <v>184</v>
      </c>
      <c r="E733" t="s">
        <v>174</v>
      </c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1:35" x14ac:dyDescent="0.2">
      <c r="A734">
        <v>1</v>
      </c>
      <c r="B734" t="s">
        <v>44</v>
      </c>
      <c r="D734" t="s">
        <v>323</v>
      </c>
      <c r="E734" t="s">
        <v>324</v>
      </c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1:35" x14ac:dyDescent="0.2">
      <c r="A735">
        <v>6</v>
      </c>
      <c r="C735" t="s">
        <v>46</v>
      </c>
      <c r="D735" t="s">
        <v>325</v>
      </c>
      <c r="E735" t="s">
        <v>155</v>
      </c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1:35" x14ac:dyDescent="0.2">
      <c r="A736">
        <v>4</v>
      </c>
      <c r="C736" t="s">
        <v>46</v>
      </c>
      <c r="D736" t="s">
        <v>325</v>
      </c>
      <c r="E736" t="s">
        <v>176</v>
      </c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1:35" x14ac:dyDescent="0.2">
      <c r="A737">
        <v>26</v>
      </c>
      <c r="B737" t="s">
        <v>44</v>
      </c>
      <c r="C737" t="s">
        <v>46</v>
      </c>
      <c r="D737" t="s">
        <v>185</v>
      </c>
      <c r="E737" t="s">
        <v>176</v>
      </c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1:35" x14ac:dyDescent="0.2">
      <c r="A738">
        <v>23</v>
      </c>
      <c r="B738" t="s">
        <v>44</v>
      </c>
      <c r="C738" t="s">
        <v>46</v>
      </c>
      <c r="D738" t="s">
        <v>186</v>
      </c>
      <c r="E738" t="s">
        <v>176</v>
      </c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1:35" x14ac:dyDescent="0.2">
      <c r="A739">
        <v>21</v>
      </c>
      <c r="B739" t="s">
        <v>44</v>
      </c>
      <c r="C739" t="s">
        <v>46</v>
      </c>
      <c r="D739" t="s">
        <v>187</v>
      </c>
      <c r="E739" t="s">
        <v>155</v>
      </c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1:35" x14ac:dyDescent="0.2">
      <c r="A740">
        <v>2560</v>
      </c>
      <c r="B740" t="s">
        <v>44</v>
      </c>
      <c r="C740" t="s">
        <v>46</v>
      </c>
      <c r="D740" t="s">
        <v>187</v>
      </c>
      <c r="E740" t="s">
        <v>176</v>
      </c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1:35" x14ac:dyDescent="0.2">
      <c r="A741">
        <v>949</v>
      </c>
      <c r="B741" t="s">
        <v>44</v>
      </c>
      <c r="C741" t="s">
        <v>46</v>
      </c>
      <c r="D741" t="s">
        <v>187</v>
      </c>
      <c r="E741" t="s">
        <v>177</v>
      </c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1:35" x14ac:dyDescent="0.2">
      <c r="A742">
        <v>46</v>
      </c>
      <c r="B742" t="s">
        <v>44</v>
      </c>
      <c r="C742" t="s">
        <v>46</v>
      </c>
      <c r="D742" t="s">
        <v>188</v>
      </c>
      <c r="E742" t="s">
        <v>176</v>
      </c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1:35" x14ac:dyDescent="0.2">
      <c r="A743">
        <v>1</v>
      </c>
      <c r="B743" t="s">
        <v>44</v>
      </c>
      <c r="C743" t="s">
        <v>46</v>
      </c>
      <c r="D743" t="s">
        <v>188</v>
      </c>
      <c r="E743" t="s">
        <v>177</v>
      </c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1:35" x14ac:dyDescent="0.2">
      <c r="A744">
        <v>5</v>
      </c>
      <c r="B744" t="s">
        <v>44</v>
      </c>
      <c r="D744" t="s">
        <v>189</v>
      </c>
      <c r="E744" t="s">
        <v>176</v>
      </c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1:35" x14ac:dyDescent="0.2">
      <c r="A745">
        <v>13</v>
      </c>
      <c r="B745" t="s">
        <v>44</v>
      </c>
      <c r="D745" t="s">
        <v>189</v>
      </c>
      <c r="E745" t="s">
        <v>177</v>
      </c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1:35" x14ac:dyDescent="0.2">
      <c r="A746">
        <v>44</v>
      </c>
      <c r="B746" t="s">
        <v>44</v>
      </c>
      <c r="D746" t="s">
        <v>190</v>
      </c>
      <c r="E746" t="s">
        <v>176</v>
      </c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1:35" x14ac:dyDescent="0.2">
      <c r="A747">
        <v>47</v>
      </c>
      <c r="B747" t="s">
        <v>44</v>
      </c>
      <c r="D747" t="s">
        <v>190</v>
      </c>
      <c r="E747" t="s">
        <v>191</v>
      </c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1:35" x14ac:dyDescent="0.2">
      <c r="A748">
        <v>88</v>
      </c>
      <c r="B748" t="s">
        <v>44</v>
      </c>
      <c r="D748" t="s">
        <v>192</v>
      </c>
      <c r="E748" t="s">
        <v>156</v>
      </c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1:35" x14ac:dyDescent="0.2">
      <c r="A749">
        <v>235</v>
      </c>
      <c r="B749" t="s">
        <v>44</v>
      </c>
      <c r="C749" t="s">
        <v>46</v>
      </c>
      <c r="D749" t="s">
        <v>193</v>
      </c>
      <c r="E749" t="s">
        <v>176</v>
      </c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1:35" x14ac:dyDescent="0.2">
      <c r="A750">
        <v>51</v>
      </c>
      <c r="B750" t="s">
        <v>44</v>
      </c>
      <c r="C750" t="s">
        <v>46</v>
      </c>
      <c r="D750" t="s">
        <v>193</v>
      </c>
      <c r="E750" t="s">
        <v>177</v>
      </c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1:35" x14ac:dyDescent="0.2">
      <c r="A751">
        <v>16</v>
      </c>
      <c r="B751" t="s">
        <v>44</v>
      </c>
      <c r="C751" t="s">
        <v>46</v>
      </c>
      <c r="D751" t="s">
        <v>326</v>
      </c>
      <c r="E751" t="s">
        <v>176</v>
      </c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1:35" x14ac:dyDescent="0.2">
      <c r="A752">
        <v>7</v>
      </c>
      <c r="B752" t="s">
        <v>44</v>
      </c>
      <c r="C752" t="s">
        <v>46</v>
      </c>
      <c r="D752" t="s">
        <v>194</v>
      </c>
      <c r="E752" t="s">
        <v>155</v>
      </c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1:35" x14ac:dyDescent="0.2">
      <c r="A753">
        <v>3739</v>
      </c>
      <c r="B753" t="s">
        <v>44</v>
      </c>
      <c r="C753" t="s">
        <v>46</v>
      </c>
      <c r="D753" t="s">
        <v>194</v>
      </c>
      <c r="E753" t="s">
        <v>176</v>
      </c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1:35" x14ac:dyDescent="0.2">
      <c r="A754">
        <v>1</v>
      </c>
      <c r="B754" t="s">
        <v>44</v>
      </c>
      <c r="D754" t="s">
        <v>195</v>
      </c>
      <c r="E754" t="s">
        <v>154</v>
      </c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1:35" x14ac:dyDescent="0.2">
      <c r="A755">
        <v>56</v>
      </c>
      <c r="B755" t="s">
        <v>44</v>
      </c>
      <c r="D755" t="s">
        <v>196</v>
      </c>
      <c r="E755" t="s">
        <v>152</v>
      </c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1:35" x14ac:dyDescent="0.2">
      <c r="A756">
        <v>212</v>
      </c>
      <c r="B756" t="s">
        <v>44</v>
      </c>
      <c r="D756" t="s">
        <v>196</v>
      </c>
      <c r="E756" t="s">
        <v>174</v>
      </c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1:35" x14ac:dyDescent="0.2">
      <c r="A757">
        <v>6</v>
      </c>
      <c r="B757" t="s">
        <v>44</v>
      </c>
      <c r="D757" t="s">
        <v>197</v>
      </c>
      <c r="E757" t="s">
        <v>174</v>
      </c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1:35" x14ac:dyDescent="0.2">
      <c r="A758">
        <v>2</v>
      </c>
      <c r="B758" t="s">
        <v>44</v>
      </c>
      <c r="C758" t="s">
        <v>46</v>
      </c>
      <c r="D758" t="s">
        <v>327</v>
      </c>
      <c r="E758" t="s">
        <v>176</v>
      </c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1:35" x14ac:dyDescent="0.2">
      <c r="A759">
        <v>21</v>
      </c>
      <c r="B759" t="s">
        <v>44</v>
      </c>
      <c r="C759" t="s">
        <v>46</v>
      </c>
      <c r="D759" t="s">
        <v>198</v>
      </c>
      <c r="E759" t="s">
        <v>176</v>
      </c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1:35" x14ac:dyDescent="0.2">
      <c r="A760">
        <v>2</v>
      </c>
      <c r="B760" t="s">
        <v>44</v>
      </c>
      <c r="C760" t="s">
        <v>46</v>
      </c>
      <c r="D760" t="s">
        <v>328</v>
      </c>
      <c r="E760" t="s">
        <v>176</v>
      </c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1:35" x14ac:dyDescent="0.2">
      <c r="A761">
        <v>2</v>
      </c>
      <c r="B761" t="s">
        <v>44</v>
      </c>
      <c r="C761" t="s">
        <v>46</v>
      </c>
      <c r="D761" t="s">
        <v>329</v>
      </c>
      <c r="E761" t="s">
        <v>176</v>
      </c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1:35" x14ac:dyDescent="0.2">
      <c r="A762">
        <v>3</v>
      </c>
      <c r="B762" t="s">
        <v>44</v>
      </c>
      <c r="C762" t="s">
        <v>46</v>
      </c>
      <c r="D762" t="s">
        <v>199</v>
      </c>
      <c r="E762" t="s">
        <v>155</v>
      </c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1:35" x14ac:dyDescent="0.2">
      <c r="A763">
        <v>194</v>
      </c>
      <c r="B763" t="s">
        <v>44</v>
      </c>
      <c r="C763" t="s">
        <v>46</v>
      </c>
      <c r="D763" t="s">
        <v>199</v>
      </c>
      <c r="E763" t="s">
        <v>176</v>
      </c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1:35" x14ac:dyDescent="0.2">
      <c r="A764">
        <v>7</v>
      </c>
      <c r="B764" t="s">
        <v>44</v>
      </c>
      <c r="C764" t="s">
        <v>46</v>
      </c>
      <c r="D764" t="s">
        <v>199</v>
      </c>
      <c r="E764" t="s">
        <v>177</v>
      </c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1:35" x14ac:dyDescent="0.2">
      <c r="A765">
        <v>2</v>
      </c>
      <c r="B765" t="s">
        <v>44</v>
      </c>
      <c r="C765" t="s">
        <v>46</v>
      </c>
      <c r="D765" t="s">
        <v>330</v>
      </c>
      <c r="E765" t="s">
        <v>155</v>
      </c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1:35" x14ac:dyDescent="0.2">
      <c r="A766">
        <v>6</v>
      </c>
      <c r="B766" t="s">
        <v>44</v>
      </c>
      <c r="D766" t="s">
        <v>200</v>
      </c>
      <c r="E766" t="s">
        <v>147</v>
      </c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1:35" x14ac:dyDescent="0.2">
      <c r="A767">
        <v>1</v>
      </c>
      <c r="B767" t="s">
        <v>44</v>
      </c>
      <c r="C767" t="s">
        <v>46</v>
      </c>
      <c r="D767" t="s">
        <v>331</v>
      </c>
      <c r="E767" t="s">
        <v>155</v>
      </c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1:35" x14ac:dyDescent="0.2">
      <c r="A768">
        <v>1</v>
      </c>
      <c r="B768" t="s">
        <v>44</v>
      </c>
      <c r="D768" t="s">
        <v>332</v>
      </c>
      <c r="E768" t="s">
        <v>324</v>
      </c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1:35" x14ac:dyDescent="0.2">
      <c r="A769">
        <v>6</v>
      </c>
      <c r="B769" t="s">
        <v>44</v>
      </c>
      <c r="D769" t="s">
        <v>333</v>
      </c>
      <c r="E769" t="s">
        <v>152</v>
      </c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1:35" x14ac:dyDescent="0.2">
      <c r="A770">
        <v>2</v>
      </c>
      <c r="B770" t="s">
        <v>44</v>
      </c>
      <c r="C770" t="s">
        <v>46</v>
      </c>
      <c r="D770" t="s">
        <v>334</v>
      </c>
      <c r="E770" t="s">
        <v>155</v>
      </c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1:35" x14ac:dyDescent="0.2">
      <c r="A771">
        <v>29</v>
      </c>
      <c r="B771" t="s">
        <v>44</v>
      </c>
      <c r="C771" t="s">
        <v>46</v>
      </c>
      <c r="D771" t="s">
        <v>335</v>
      </c>
      <c r="E771" t="s">
        <v>155</v>
      </c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1:35" x14ac:dyDescent="0.2">
      <c r="A772">
        <v>59</v>
      </c>
      <c r="B772" t="s">
        <v>44</v>
      </c>
      <c r="C772" t="s">
        <v>46</v>
      </c>
      <c r="D772" t="s">
        <v>335</v>
      </c>
      <c r="E772" t="s">
        <v>176</v>
      </c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1:35" x14ac:dyDescent="0.2">
      <c r="A773">
        <v>1</v>
      </c>
      <c r="B773" t="s">
        <v>44</v>
      </c>
      <c r="C773" t="s">
        <v>46</v>
      </c>
      <c r="D773" t="s">
        <v>335</v>
      </c>
      <c r="E773" t="s">
        <v>220</v>
      </c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1:35" x14ac:dyDescent="0.2">
      <c r="A774">
        <v>3</v>
      </c>
      <c r="B774" t="s">
        <v>44</v>
      </c>
      <c r="C774" t="s">
        <v>46</v>
      </c>
      <c r="D774" t="s">
        <v>336</v>
      </c>
      <c r="E774" t="s">
        <v>176</v>
      </c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1:35" x14ac:dyDescent="0.2">
      <c r="A775">
        <v>4</v>
      </c>
      <c r="B775" t="s">
        <v>44</v>
      </c>
      <c r="C775" t="s">
        <v>46</v>
      </c>
      <c r="D775" t="s">
        <v>337</v>
      </c>
      <c r="E775" t="s">
        <v>155</v>
      </c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1:35" x14ac:dyDescent="0.2">
      <c r="A776">
        <v>2</v>
      </c>
      <c r="B776" t="s">
        <v>44</v>
      </c>
      <c r="C776" t="s">
        <v>46</v>
      </c>
      <c r="D776" t="s">
        <v>338</v>
      </c>
      <c r="E776" t="s">
        <v>155</v>
      </c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1:35" x14ac:dyDescent="0.2">
      <c r="A777">
        <v>1</v>
      </c>
      <c r="B777" t="s">
        <v>44</v>
      </c>
      <c r="C777" t="s">
        <v>46</v>
      </c>
      <c r="D777" t="s">
        <v>338</v>
      </c>
      <c r="E777" t="s">
        <v>176</v>
      </c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1:35" x14ac:dyDescent="0.2">
      <c r="A778">
        <v>18</v>
      </c>
      <c r="B778" t="s">
        <v>44</v>
      </c>
      <c r="C778" t="s">
        <v>46</v>
      </c>
      <c r="D778" t="s">
        <v>339</v>
      </c>
      <c r="E778" t="s">
        <v>176</v>
      </c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1:35" x14ac:dyDescent="0.2">
      <c r="A779">
        <v>4</v>
      </c>
      <c r="B779" t="s">
        <v>44</v>
      </c>
      <c r="C779" t="s">
        <v>46</v>
      </c>
      <c r="D779" t="s">
        <v>340</v>
      </c>
      <c r="E779" t="s">
        <v>155</v>
      </c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1:35" x14ac:dyDescent="0.2">
      <c r="A780">
        <v>1</v>
      </c>
      <c r="B780" t="s">
        <v>44</v>
      </c>
      <c r="D780" t="s">
        <v>341</v>
      </c>
      <c r="E780" t="s">
        <v>342</v>
      </c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1:35" x14ac:dyDescent="0.2">
      <c r="A781">
        <v>1</v>
      </c>
      <c r="B781" t="s">
        <v>44</v>
      </c>
      <c r="D781" t="s">
        <v>343</v>
      </c>
      <c r="E781" t="s">
        <v>324</v>
      </c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1:35" x14ac:dyDescent="0.2">
      <c r="A782">
        <v>3</v>
      </c>
      <c r="B782" t="s">
        <v>44</v>
      </c>
      <c r="C782" t="s">
        <v>46</v>
      </c>
      <c r="D782" t="s">
        <v>344</v>
      </c>
      <c r="E782" t="s">
        <v>155</v>
      </c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1:35" x14ac:dyDescent="0.2">
      <c r="A783">
        <v>6</v>
      </c>
      <c r="B783" t="s">
        <v>44</v>
      </c>
      <c r="C783" t="s">
        <v>46</v>
      </c>
      <c r="D783" t="s">
        <v>344</v>
      </c>
      <c r="E783" t="s">
        <v>176</v>
      </c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1:35" x14ac:dyDescent="0.2">
      <c r="A784">
        <v>5</v>
      </c>
      <c r="B784" t="s">
        <v>44</v>
      </c>
      <c r="C784" t="s">
        <v>46</v>
      </c>
      <c r="D784" t="s">
        <v>345</v>
      </c>
      <c r="E784" t="s">
        <v>155</v>
      </c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1:35" x14ac:dyDescent="0.2">
      <c r="A785">
        <v>11</v>
      </c>
      <c r="B785" t="s">
        <v>44</v>
      </c>
      <c r="C785" t="s">
        <v>46</v>
      </c>
      <c r="D785" t="s">
        <v>345</v>
      </c>
      <c r="E785" t="s">
        <v>176</v>
      </c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1:35" x14ac:dyDescent="0.2">
      <c r="A786">
        <v>6</v>
      </c>
      <c r="B786" t="s">
        <v>44</v>
      </c>
      <c r="C786" t="s">
        <v>46</v>
      </c>
      <c r="D786" t="s">
        <v>346</v>
      </c>
      <c r="E786" t="s">
        <v>155</v>
      </c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1:35" x14ac:dyDescent="0.2">
      <c r="A787">
        <v>2</v>
      </c>
      <c r="B787" t="s">
        <v>44</v>
      </c>
      <c r="D787" t="s">
        <v>347</v>
      </c>
      <c r="E787" t="s">
        <v>152</v>
      </c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1:35" x14ac:dyDescent="0.2">
      <c r="A788">
        <v>1</v>
      </c>
      <c r="B788" t="s">
        <v>44</v>
      </c>
      <c r="C788" t="s">
        <v>46</v>
      </c>
      <c r="D788" t="s">
        <v>348</v>
      </c>
      <c r="E788" t="s">
        <v>155</v>
      </c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1:35" x14ac:dyDescent="0.2">
      <c r="A789">
        <v>30</v>
      </c>
      <c r="D789" t="s">
        <v>203</v>
      </c>
      <c r="E789" t="s">
        <v>204</v>
      </c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1:35" x14ac:dyDescent="0.2">
      <c r="A790">
        <v>7</v>
      </c>
      <c r="C790" t="s">
        <v>48</v>
      </c>
      <c r="D790" t="s">
        <v>205</v>
      </c>
      <c r="E790" t="s">
        <v>165</v>
      </c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1:35" x14ac:dyDescent="0.2">
      <c r="A791">
        <v>20</v>
      </c>
      <c r="C791" t="s">
        <v>46</v>
      </c>
      <c r="D791" t="s">
        <v>349</v>
      </c>
      <c r="E791" t="s">
        <v>155</v>
      </c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1:35" x14ac:dyDescent="0.2">
      <c r="A792">
        <v>1</v>
      </c>
      <c r="C792" t="s">
        <v>46</v>
      </c>
      <c r="D792" t="s">
        <v>349</v>
      </c>
      <c r="E792" t="s">
        <v>177</v>
      </c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1:35" x14ac:dyDescent="0.2">
      <c r="A793">
        <v>12</v>
      </c>
      <c r="C793" t="s">
        <v>46</v>
      </c>
      <c r="D793" t="s">
        <v>206</v>
      </c>
      <c r="E793" t="s">
        <v>155</v>
      </c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1:35" x14ac:dyDescent="0.2">
      <c r="A794">
        <v>1825</v>
      </c>
      <c r="C794" t="s">
        <v>46</v>
      </c>
      <c r="D794" t="s">
        <v>206</v>
      </c>
      <c r="E794" t="s">
        <v>207</v>
      </c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1:35" x14ac:dyDescent="0.2">
      <c r="A795">
        <v>12</v>
      </c>
      <c r="C795" t="s">
        <v>46</v>
      </c>
      <c r="D795" t="s">
        <v>208</v>
      </c>
      <c r="E795" t="s">
        <v>155</v>
      </c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1:35" x14ac:dyDescent="0.2">
      <c r="A796">
        <v>821</v>
      </c>
      <c r="C796" t="s">
        <v>46</v>
      </c>
      <c r="D796" t="s">
        <v>208</v>
      </c>
      <c r="E796" t="s">
        <v>207</v>
      </c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1:35" x14ac:dyDescent="0.2">
      <c r="A797">
        <v>2</v>
      </c>
      <c r="C797" t="s">
        <v>46</v>
      </c>
      <c r="D797" t="s">
        <v>208</v>
      </c>
      <c r="E797" t="s">
        <v>177</v>
      </c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1:35" x14ac:dyDescent="0.2">
      <c r="A798">
        <v>74</v>
      </c>
      <c r="C798" t="s">
        <v>46</v>
      </c>
      <c r="D798" t="s">
        <v>209</v>
      </c>
      <c r="E798" t="s">
        <v>207</v>
      </c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1:35" x14ac:dyDescent="0.2">
      <c r="A799">
        <v>6</v>
      </c>
      <c r="D799" t="s">
        <v>209</v>
      </c>
      <c r="E799" t="s">
        <v>191</v>
      </c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1:35" x14ac:dyDescent="0.2">
      <c r="A800">
        <v>1</v>
      </c>
      <c r="C800" t="s">
        <v>46</v>
      </c>
      <c r="D800" t="s">
        <v>350</v>
      </c>
      <c r="E800" t="s">
        <v>155</v>
      </c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1:35" x14ac:dyDescent="0.2">
      <c r="A801">
        <v>1</v>
      </c>
      <c r="B801" t="s">
        <v>44</v>
      </c>
      <c r="C801" t="s">
        <v>46</v>
      </c>
      <c r="D801" t="s">
        <v>351</v>
      </c>
      <c r="E801" t="s">
        <v>155</v>
      </c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1:35" x14ac:dyDescent="0.2">
      <c r="A802">
        <v>1</v>
      </c>
      <c r="D802" t="s">
        <v>352</v>
      </c>
      <c r="E802" t="s">
        <v>353</v>
      </c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1:35" x14ac:dyDescent="0.2">
      <c r="A803">
        <v>2171</v>
      </c>
      <c r="D803" t="s">
        <v>210</v>
      </c>
      <c r="E803" t="s">
        <v>211</v>
      </c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1:35" x14ac:dyDescent="0.2">
      <c r="A804">
        <v>4</v>
      </c>
      <c r="B804" t="s">
        <v>44</v>
      </c>
      <c r="D804" t="s">
        <v>210</v>
      </c>
      <c r="E804" t="s">
        <v>212</v>
      </c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1:35" x14ac:dyDescent="0.2">
      <c r="A805">
        <v>3905</v>
      </c>
      <c r="D805" t="s">
        <v>210</v>
      </c>
      <c r="E805" t="s">
        <v>191</v>
      </c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1:35" x14ac:dyDescent="0.2">
      <c r="A806">
        <v>3</v>
      </c>
      <c r="D806" t="s">
        <v>210</v>
      </c>
      <c r="E806" t="s">
        <v>177</v>
      </c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1:35" x14ac:dyDescent="0.2">
      <c r="A807">
        <v>8</v>
      </c>
      <c r="D807" t="s">
        <v>213</v>
      </c>
      <c r="E807" t="s">
        <v>155</v>
      </c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1:35" x14ac:dyDescent="0.2">
      <c r="A808">
        <v>1</v>
      </c>
      <c r="D808" t="s">
        <v>213</v>
      </c>
      <c r="E808" t="s">
        <v>191</v>
      </c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1:35" x14ac:dyDescent="0.2">
      <c r="A809">
        <v>4</v>
      </c>
      <c r="D809" t="s">
        <v>354</v>
      </c>
      <c r="E809" t="s">
        <v>152</v>
      </c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1:35" x14ac:dyDescent="0.2">
      <c r="A810">
        <v>1</v>
      </c>
      <c r="C810" t="s">
        <v>46</v>
      </c>
      <c r="D810" t="s">
        <v>214</v>
      </c>
      <c r="E810" t="s">
        <v>155</v>
      </c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1:35" x14ac:dyDescent="0.2">
      <c r="A811">
        <v>11</v>
      </c>
      <c r="D811" t="s">
        <v>355</v>
      </c>
      <c r="E811" t="s">
        <v>156</v>
      </c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1:35" x14ac:dyDescent="0.2">
      <c r="A812">
        <v>12</v>
      </c>
      <c r="D812" t="s">
        <v>356</v>
      </c>
      <c r="E812" t="s">
        <v>156</v>
      </c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1:35" x14ac:dyDescent="0.2">
      <c r="A813">
        <v>4</v>
      </c>
      <c r="D813" t="s">
        <v>357</v>
      </c>
      <c r="E813" t="s">
        <v>156</v>
      </c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1:35" x14ac:dyDescent="0.2">
      <c r="A814">
        <v>3</v>
      </c>
      <c r="D814" t="s">
        <v>358</v>
      </c>
      <c r="E814" t="s">
        <v>156</v>
      </c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1:35" x14ac:dyDescent="0.2">
      <c r="A815">
        <v>10930</v>
      </c>
      <c r="C815" t="s">
        <v>46</v>
      </c>
      <c r="D815" t="s">
        <v>215</v>
      </c>
      <c r="E815" t="s">
        <v>155</v>
      </c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1:35" x14ac:dyDescent="0.2">
      <c r="A816">
        <v>7</v>
      </c>
      <c r="C816" t="s">
        <v>46</v>
      </c>
      <c r="D816" t="s">
        <v>215</v>
      </c>
      <c r="E816" t="s">
        <v>168</v>
      </c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1:35" x14ac:dyDescent="0.2">
      <c r="A817">
        <v>2</v>
      </c>
      <c r="C817" t="s">
        <v>46</v>
      </c>
      <c r="D817" t="s">
        <v>215</v>
      </c>
      <c r="E817" t="s">
        <v>207</v>
      </c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1:35" x14ac:dyDescent="0.2">
      <c r="A818">
        <v>5</v>
      </c>
      <c r="D818" t="s">
        <v>215</v>
      </c>
      <c r="E818" t="s">
        <v>191</v>
      </c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1:35" x14ac:dyDescent="0.2">
      <c r="A819">
        <v>2</v>
      </c>
      <c r="C819" t="s">
        <v>46</v>
      </c>
      <c r="D819" t="s">
        <v>215</v>
      </c>
      <c r="E819" t="s">
        <v>177</v>
      </c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1:35" x14ac:dyDescent="0.2">
      <c r="A820">
        <v>17</v>
      </c>
      <c r="C820" t="s">
        <v>46</v>
      </c>
      <c r="D820" t="s">
        <v>359</v>
      </c>
      <c r="E820" t="s">
        <v>155</v>
      </c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1:35" x14ac:dyDescent="0.2">
      <c r="A821">
        <v>3</v>
      </c>
      <c r="C821" t="s">
        <v>46</v>
      </c>
      <c r="D821" t="s">
        <v>360</v>
      </c>
      <c r="E821" t="s">
        <v>155</v>
      </c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1:35" x14ac:dyDescent="0.2">
      <c r="A822">
        <v>20</v>
      </c>
      <c r="C822" t="s">
        <v>46</v>
      </c>
      <c r="D822" t="s">
        <v>361</v>
      </c>
      <c r="E822" t="s">
        <v>155</v>
      </c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1:35" x14ac:dyDescent="0.2">
      <c r="A823">
        <v>17231</v>
      </c>
      <c r="C823" t="s">
        <v>46</v>
      </c>
      <c r="D823" t="s">
        <v>216</v>
      </c>
      <c r="E823" t="s">
        <v>155</v>
      </c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1:35" x14ac:dyDescent="0.2">
      <c r="A824">
        <v>6</v>
      </c>
      <c r="D824" t="s">
        <v>216</v>
      </c>
      <c r="E824" t="s">
        <v>156</v>
      </c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1:35" x14ac:dyDescent="0.2">
      <c r="A825">
        <v>19</v>
      </c>
      <c r="C825" t="s">
        <v>46</v>
      </c>
      <c r="D825" t="s">
        <v>216</v>
      </c>
      <c r="E825" t="s">
        <v>168</v>
      </c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1:35" x14ac:dyDescent="0.2">
      <c r="A826">
        <v>2</v>
      </c>
      <c r="D826" t="s">
        <v>216</v>
      </c>
      <c r="E826" t="s">
        <v>57</v>
      </c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1:35" x14ac:dyDescent="0.2">
      <c r="A827">
        <v>15</v>
      </c>
      <c r="C827" t="s">
        <v>46</v>
      </c>
      <c r="D827" t="s">
        <v>216</v>
      </c>
      <c r="E827" t="s">
        <v>177</v>
      </c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1:35" x14ac:dyDescent="0.2">
      <c r="A828">
        <v>21</v>
      </c>
      <c r="C828" t="s">
        <v>46</v>
      </c>
      <c r="D828" t="s">
        <v>362</v>
      </c>
      <c r="E828" t="s">
        <v>155</v>
      </c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1:35" x14ac:dyDescent="0.2">
      <c r="A829">
        <v>4</v>
      </c>
      <c r="C829" t="s">
        <v>46</v>
      </c>
      <c r="D829" t="s">
        <v>217</v>
      </c>
      <c r="E829" t="s">
        <v>177</v>
      </c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1:35" x14ac:dyDescent="0.2">
      <c r="A830">
        <v>21</v>
      </c>
      <c r="C830" t="s">
        <v>46</v>
      </c>
      <c r="D830" t="s">
        <v>218</v>
      </c>
      <c r="E830" t="s">
        <v>155</v>
      </c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1:35" x14ac:dyDescent="0.2">
      <c r="A831">
        <v>10</v>
      </c>
      <c r="C831" t="s">
        <v>46</v>
      </c>
      <c r="D831" t="s">
        <v>363</v>
      </c>
      <c r="E831" t="s">
        <v>155</v>
      </c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1:35" x14ac:dyDescent="0.2">
      <c r="A832">
        <v>1</v>
      </c>
      <c r="C832" t="s">
        <v>46</v>
      </c>
      <c r="D832" t="s">
        <v>364</v>
      </c>
      <c r="E832" t="s">
        <v>155</v>
      </c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1:35" x14ac:dyDescent="0.2">
      <c r="A833">
        <v>9</v>
      </c>
      <c r="C833" t="s">
        <v>46</v>
      </c>
      <c r="D833" t="s">
        <v>365</v>
      </c>
      <c r="E833" t="s">
        <v>155</v>
      </c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1:35" x14ac:dyDescent="0.2">
      <c r="A834">
        <v>1</v>
      </c>
      <c r="C834" t="s">
        <v>46</v>
      </c>
      <c r="D834" t="s">
        <v>366</v>
      </c>
      <c r="E834" t="s">
        <v>155</v>
      </c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1:35" x14ac:dyDescent="0.2">
      <c r="A835">
        <v>4</v>
      </c>
      <c r="C835" t="s">
        <v>46</v>
      </c>
      <c r="D835" t="s">
        <v>367</v>
      </c>
      <c r="E835" t="s">
        <v>155</v>
      </c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1:35" x14ac:dyDescent="0.2">
      <c r="A836">
        <v>188</v>
      </c>
      <c r="C836" t="s">
        <v>46</v>
      </c>
      <c r="D836" t="s">
        <v>219</v>
      </c>
      <c r="E836" t="s">
        <v>155</v>
      </c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1:35" x14ac:dyDescent="0.2">
      <c r="A837">
        <v>40</v>
      </c>
      <c r="C837" t="s">
        <v>46</v>
      </c>
      <c r="D837" t="s">
        <v>219</v>
      </c>
      <c r="E837" t="s">
        <v>220</v>
      </c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1:35" x14ac:dyDescent="0.2">
      <c r="A838">
        <v>3</v>
      </c>
      <c r="C838" t="s">
        <v>46</v>
      </c>
      <c r="D838" t="s">
        <v>368</v>
      </c>
      <c r="E838" t="s">
        <v>155</v>
      </c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1:35" x14ac:dyDescent="0.2">
      <c r="A839">
        <v>119</v>
      </c>
      <c r="C839" t="s">
        <v>46</v>
      </c>
      <c r="D839" t="s">
        <v>221</v>
      </c>
      <c r="E839" t="s">
        <v>155</v>
      </c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1:35" x14ac:dyDescent="0.2">
      <c r="A840">
        <v>44</v>
      </c>
      <c r="C840" t="s">
        <v>46</v>
      </c>
      <c r="D840" t="s">
        <v>221</v>
      </c>
      <c r="E840" t="s">
        <v>220</v>
      </c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1:35" x14ac:dyDescent="0.2">
      <c r="A841">
        <v>7</v>
      </c>
      <c r="C841" t="s">
        <v>46</v>
      </c>
      <c r="D841" t="s">
        <v>222</v>
      </c>
      <c r="E841" t="s">
        <v>155</v>
      </c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1:35" x14ac:dyDescent="0.2">
      <c r="A842">
        <v>7</v>
      </c>
      <c r="C842" t="s">
        <v>46</v>
      </c>
      <c r="D842" t="s">
        <v>222</v>
      </c>
      <c r="E842" t="s">
        <v>220</v>
      </c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1:35" x14ac:dyDescent="0.2">
      <c r="A843">
        <v>627</v>
      </c>
      <c r="C843" t="s">
        <v>46</v>
      </c>
      <c r="D843" t="s">
        <v>223</v>
      </c>
      <c r="E843" t="s">
        <v>155</v>
      </c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1:35" x14ac:dyDescent="0.2">
      <c r="A844">
        <v>50</v>
      </c>
      <c r="C844" t="s">
        <v>46</v>
      </c>
      <c r="D844" t="s">
        <v>223</v>
      </c>
      <c r="E844" t="s">
        <v>220</v>
      </c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1:35" x14ac:dyDescent="0.2">
      <c r="A845">
        <v>34</v>
      </c>
      <c r="C845" t="s">
        <v>46</v>
      </c>
      <c r="D845" t="s">
        <v>224</v>
      </c>
      <c r="E845" t="s">
        <v>155</v>
      </c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1:35" x14ac:dyDescent="0.2">
      <c r="A846">
        <v>8</v>
      </c>
      <c r="C846" t="s">
        <v>46</v>
      </c>
      <c r="D846" t="s">
        <v>224</v>
      </c>
      <c r="E846" t="s">
        <v>220</v>
      </c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1:35" x14ac:dyDescent="0.2">
      <c r="A847">
        <v>1</v>
      </c>
      <c r="C847" t="s">
        <v>46</v>
      </c>
      <c r="D847" t="s">
        <v>369</v>
      </c>
      <c r="E847" t="s">
        <v>155</v>
      </c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1:35" x14ac:dyDescent="0.2">
      <c r="A848">
        <v>1</v>
      </c>
      <c r="C848" t="s">
        <v>46</v>
      </c>
      <c r="D848" t="s">
        <v>370</v>
      </c>
      <c r="E848" t="s">
        <v>155</v>
      </c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1:35" x14ac:dyDescent="0.2">
      <c r="A849">
        <v>140</v>
      </c>
      <c r="C849" t="s">
        <v>46</v>
      </c>
      <c r="D849" t="s">
        <v>225</v>
      </c>
      <c r="E849" t="s">
        <v>155</v>
      </c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1:35" x14ac:dyDescent="0.2">
      <c r="A850">
        <v>118</v>
      </c>
      <c r="C850" t="s">
        <v>46</v>
      </c>
      <c r="D850" t="s">
        <v>225</v>
      </c>
      <c r="E850" t="s">
        <v>220</v>
      </c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1:35" x14ac:dyDescent="0.2">
      <c r="A851">
        <v>16</v>
      </c>
      <c r="C851" t="s">
        <v>46</v>
      </c>
      <c r="D851" t="s">
        <v>371</v>
      </c>
      <c r="E851" t="s">
        <v>155</v>
      </c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1:35" x14ac:dyDescent="0.2">
      <c r="A852">
        <v>7</v>
      </c>
      <c r="C852" t="s">
        <v>46</v>
      </c>
      <c r="D852" t="s">
        <v>371</v>
      </c>
      <c r="E852" t="s">
        <v>220</v>
      </c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1:35" x14ac:dyDescent="0.2">
      <c r="A853">
        <v>21</v>
      </c>
      <c r="B853" t="s">
        <v>44</v>
      </c>
      <c r="C853" t="s">
        <v>46</v>
      </c>
      <c r="D853" t="s">
        <v>372</v>
      </c>
      <c r="E853" t="s">
        <v>155</v>
      </c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1:35" x14ac:dyDescent="0.2">
      <c r="A854">
        <v>20</v>
      </c>
      <c r="B854" t="s">
        <v>44</v>
      </c>
      <c r="C854" t="s">
        <v>46</v>
      </c>
      <c r="D854" t="s">
        <v>372</v>
      </c>
      <c r="E854" t="s">
        <v>176</v>
      </c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1:35" x14ac:dyDescent="0.2">
      <c r="A855">
        <v>7</v>
      </c>
      <c r="D855" t="s">
        <v>373</v>
      </c>
      <c r="E855" t="s">
        <v>156</v>
      </c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1:35" x14ac:dyDescent="0.2">
      <c r="A856">
        <v>8</v>
      </c>
      <c r="C856" t="s">
        <v>46</v>
      </c>
      <c r="D856" t="s">
        <v>374</v>
      </c>
      <c r="E856" t="s">
        <v>155</v>
      </c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1:35" x14ac:dyDescent="0.2">
      <c r="A857">
        <v>41</v>
      </c>
      <c r="C857" t="s">
        <v>46</v>
      </c>
      <c r="D857" t="s">
        <v>226</v>
      </c>
      <c r="E857" t="s">
        <v>211</v>
      </c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1:35" x14ac:dyDescent="0.2">
      <c r="A858">
        <v>2</v>
      </c>
      <c r="C858" t="s">
        <v>46</v>
      </c>
      <c r="D858" t="s">
        <v>375</v>
      </c>
      <c r="E858" t="s">
        <v>155</v>
      </c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1:35" x14ac:dyDescent="0.2">
      <c r="A859">
        <v>1</v>
      </c>
      <c r="C859" t="s">
        <v>46</v>
      </c>
      <c r="D859" t="s">
        <v>376</v>
      </c>
      <c r="E859" t="s">
        <v>220</v>
      </c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1:35" x14ac:dyDescent="0.2">
      <c r="A860">
        <v>1857</v>
      </c>
      <c r="C860" t="s">
        <v>46</v>
      </c>
      <c r="D860" t="s">
        <v>227</v>
      </c>
      <c r="E860" t="s">
        <v>155</v>
      </c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1:35" x14ac:dyDescent="0.2">
      <c r="A861">
        <v>9</v>
      </c>
      <c r="C861" t="s">
        <v>46</v>
      </c>
      <c r="D861" t="s">
        <v>377</v>
      </c>
      <c r="E861" t="s">
        <v>155</v>
      </c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1:35" x14ac:dyDescent="0.2">
      <c r="A862">
        <v>2</v>
      </c>
      <c r="D862" t="s">
        <v>378</v>
      </c>
      <c r="E862" t="s">
        <v>156</v>
      </c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1:35" x14ac:dyDescent="0.2">
      <c r="A863">
        <v>4</v>
      </c>
      <c r="D863" t="s">
        <v>379</v>
      </c>
      <c r="E863" t="s">
        <v>154</v>
      </c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1:35" x14ac:dyDescent="0.2">
      <c r="A864">
        <v>2</v>
      </c>
      <c r="C864" t="s">
        <v>46</v>
      </c>
      <c r="D864" t="s">
        <v>228</v>
      </c>
      <c r="E864" t="s">
        <v>211</v>
      </c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1:35" x14ac:dyDescent="0.2">
      <c r="A865">
        <v>133</v>
      </c>
      <c r="C865" t="s">
        <v>46</v>
      </c>
      <c r="D865" t="s">
        <v>228</v>
      </c>
      <c r="E865" t="s">
        <v>155</v>
      </c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1:35" x14ac:dyDescent="0.2">
      <c r="A866">
        <v>463</v>
      </c>
      <c r="C866" t="s">
        <v>46</v>
      </c>
      <c r="D866" t="s">
        <v>228</v>
      </c>
      <c r="E866" t="s">
        <v>168</v>
      </c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1:35" x14ac:dyDescent="0.2">
      <c r="A867">
        <v>3</v>
      </c>
      <c r="C867" t="s">
        <v>46</v>
      </c>
      <c r="D867" t="s">
        <v>228</v>
      </c>
      <c r="E867" t="s">
        <v>231</v>
      </c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1:35" x14ac:dyDescent="0.2">
      <c r="A868">
        <v>1</v>
      </c>
      <c r="B868" t="s">
        <v>44</v>
      </c>
      <c r="C868" t="s">
        <v>46</v>
      </c>
      <c r="D868" t="s">
        <v>228</v>
      </c>
      <c r="E868" t="s">
        <v>176</v>
      </c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1:35" x14ac:dyDescent="0.2">
      <c r="A869">
        <v>66</v>
      </c>
      <c r="C869" t="s">
        <v>46</v>
      </c>
      <c r="D869" t="s">
        <v>228</v>
      </c>
      <c r="E869" t="s">
        <v>380</v>
      </c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1:35" x14ac:dyDescent="0.2">
      <c r="A870">
        <v>60</v>
      </c>
      <c r="C870" t="s">
        <v>46</v>
      </c>
      <c r="D870" t="s">
        <v>228</v>
      </c>
      <c r="E870" t="s">
        <v>177</v>
      </c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1:35" x14ac:dyDescent="0.2">
      <c r="A871">
        <v>4</v>
      </c>
      <c r="C871" t="s">
        <v>46</v>
      </c>
      <c r="D871" t="s">
        <v>381</v>
      </c>
      <c r="E871" t="s">
        <v>176</v>
      </c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1:35" x14ac:dyDescent="0.2">
      <c r="A872">
        <v>2</v>
      </c>
      <c r="D872" t="s">
        <v>382</v>
      </c>
      <c r="E872" t="s">
        <v>152</v>
      </c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1:35" x14ac:dyDescent="0.2">
      <c r="A873">
        <v>13</v>
      </c>
      <c r="C873" t="s">
        <v>46</v>
      </c>
      <c r="D873" t="s">
        <v>383</v>
      </c>
      <c r="E873" t="s">
        <v>155</v>
      </c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1:35" x14ac:dyDescent="0.2">
      <c r="A874">
        <v>29</v>
      </c>
      <c r="C874" t="s">
        <v>46</v>
      </c>
      <c r="D874" t="s">
        <v>383</v>
      </c>
      <c r="E874" t="s">
        <v>176</v>
      </c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1:35" x14ac:dyDescent="0.2">
      <c r="A875">
        <v>2</v>
      </c>
      <c r="C875" t="s">
        <v>46</v>
      </c>
      <c r="D875" t="s">
        <v>384</v>
      </c>
      <c r="E875" t="s">
        <v>155</v>
      </c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1:35" x14ac:dyDescent="0.2">
      <c r="A876">
        <v>6</v>
      </c>
      <c r="C876" t="s">
        <v>46</v>
      </c>
      <c r="D876" t="s">
        <v>384</v>
      </c>
      <c r="E876" t="s">
        <v>176</v>
      </c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1:35" x14ac:dyDescent="0.2">
      <c r="A877">
        <v>1</v>
      </c>
      <c r="D877" t="s">
        <v>385</v>
      </c>
      <c r="E877" t="s">
        <v>324</v>
      </c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1:35" x14ac:dyDescent="0.2">
      <c r="A878">
        <v>1</v>
      </c>
      <c r="D878" t="s">
        <v>386</v>
      </c>
      <c r="E878" t="s">
        <v>57</v>
      </c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1:35" x14ac:dyDescent="0.2">
      <c r="A879">
        <v>1</v>
      </c>
      <c r="D879" t="s">
        <v>387</v>
      </c>
      <c r="E879" t="s">
        <v>57</v>
      </c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1:35" x14ac:dyDescent="0.2">
      <c r="A880">
        <v>8</v>
      </c>
      <c r="D880" t="s">
        <v>388</v>
      </c>
      <c r="E880" t="s">
        <v>177</v>
      </c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1:35" x14ac:dyDescent="0.2">
      <c r="A881">
        <v>1</v>
      </c>
      <c r="B881" t="s">
        <v>44</v>
      </c>
      <c r="D881" t="s">
        <v>389</v>
      </c>
      <c r="E881" t="s">
        <v>57</v>
      </c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1:35" x14ac:dyDescent="0.2">
      <c r="A882">
        <v>65</v>
      </c>
      <c r="D882" t="s">
        <v>232</v>
      </c>
      <c r="E882" t="s">
        <v>57</v>
      </c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1:35" x14ac:dyDescent="0.2">
      <c r="A883">
        <v>1</v>
      </c>
      <c r="D883" t="s">
        <v>390</v>
      </c>
      <c r="E883" t="s">
        <v>152</v>
      </c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1:35" x14ac:dyDescent="0.2">
      <c r="A884">
        <v>19</v>
      </c>
      <c r="D884" t="s">
        <v>233</v>
      </c>
      <c r="E884" t="s">
        <v>57</v>
      </c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1:35" x14ac:dyDescent="0.2">
      <c r="A885">
        <v>6</v>
      </c>
      <c r="D885" t="s">
        <v>391</v>
      </c>
      <c r="E885" t="s">
        <v>152</v>
      </c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1:35" x14ac:dyDescent="0.2">
      <c r="A886">
        <v>1</v>
      </c>
      <c r="C886" t="s">
        <v>46</v>
      </c>
      <c r="D886" t="s">
        <v>392</v>
      </c>
      <c r="E886" t="s">
        <v>155</v>
      </c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1:35" x14ac:dyDescent="0.2">
      <c r="A887">
        <v>1</v>
      </c>
      <c r="C887" t="s">
        <v>46</v>
      </c>
      <c r="D887" t="s">
        <v>393</v>
      </c>
      <c r="E887" t="s">
        <v>155</v>
      </c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1:35" x14ac:dyDescent="0.2">
      <c r="A888">
        <v>3</v>
      </c>
      <c r="C888" t="s">
        <v>46</v>
      </c>
      <c r="D888" t="s">
        <v>394</v>
      </c>
      <c r="E888" t="s">
        <v>155</v>
      </c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1:35" x14ac:dyDescent="0.2">
      <c r="A889">
        <v>3</v>
      </c>
      <c r="C889" t="s">
        <v>46</v>
      </c>
      <c r="D889" t="s">
        <v>395</v>
      </c>
      <c r="E889" t="s">
        <v>155</v>
      </c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1:35" x14ac:dyDescent="0.2">
      <c r="A890">
        <v>1</v>
      </c>
      <c r="C890" t="s">
        <v>46</v>
      </c>
      <c r="D890" t="s">
        <v>396</v>
      </c>
      <c r="E890" t="s">
        <v>177</v>
      </c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1:35" x14ac:dyDescent="0.2">
      <c r="A891">
        <v>34</v>
      </c>
      <c r="C891" t="s">
        <v>46</v>
      </c>
      <c r="D891" t="s">
        <v>397</v>
      </c>
      <c r="E891" t="s">
        <v>155</v>
      </c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1:35" x14ac:dyDescent="0.2">
      <c r="A892">
        <v>1</v>
      </c>
      <c r="C892" t="s">
        <v>46</v>
      </c>
      <c r="D892" t="s">
        <v>397</v>
      </c>
      <c r="E892" t="s">
        <v>263</v>
      </c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1:35" x14ac:dyDescent="0.2">
      <c r="A893">
        <v>2494</v>
      </c>
      <c r="C893" t="s">
        <v>46</v>
      </c>
      <c r="D893" t="s">
        <v>234</v>
      </c>
      <c r="E893" t="s">
        <v>155</v>
      </c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1:35" x14ac:dyDescent="0.2">
      <c r="A894">
        <v>10</v>
      </c>
      <c r="C894" t="s">
        <v>46</v>
      </c>
      <c r="D894" t="s">
        <v>234</v>
      </c>
      <c r="E894" t="s">
        <v>176</v>
      </c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1:35" x14ac:dyDescent="0.2">
      <c r="A895">
        <v>5</v>
      </c>
      <c r="C895" t="s">
        <v>46</v>
      </c>
      <c r="D895" t="s">
        <v>234</v>
      </c>
      <c r="E895" t="s">
        <v>177</v>
      </c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1:35" x14ac:dyDescent="0.2">
      <c r="A896">
        <v>1</v>
      </c>
      <c r="C896" t="s">
        <v>46</v>
      </c>
      <c r="D896" t="s">
        <v>398</v>
      </c>
      <c r="E896" t="s">
        <v>155</v>
      </c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1:35" x14ac:dyDescent="0.2">
      <c r="A897">
        <v>1062</v>
      </c>
      <c r="C897" t="s">
        <v>46</v>
      </c>
      <c r="D897" t="s">
        <v>235</v>
      </c>
      <c r="E897" t="s">
        <v>155</v>
      </c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1:35" x14ac:dyDescent="0.2">
      <c r="A898">
        <v>28</v>
      </c>
      <c r="C898" t="s">
        <v>46</v>
      </c>
      <c r="D898" t="s">
        <v>235</v>
      </c>
      <c r="E898" t="s">
        <v>177</v>
      </c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1:35" x14ac:dyDescent="0.2">
      <c r="A899">
        <v>24</v>
      </c>
      <c r="C899" t="s">
        <v>46</v>
      </c>
      <c r="D899" t="s">
        <v>236</v>
      </c>
      <c r="E899" t="s">
        <v>155</v>
      </c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1:35" x14ac:dyDescent="0.2">
      <c r="A900">
        <v>6</v>
      </c>
      <c r="C900" t="s">
        <v>46</v>
      </c>
      <c r="D900" t="s">
        <v>399</v>
      </c>
      <c r="E900" t="s">
        <v>155</v>
      </c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1:35" x14ac:dyDescent="0.2">
      <c r="A901">
        <v>69</v>
      </c>
      <c r="C901" t="s">
        <v>46</v>
      </c>
      <c r="D901" t="s">
        <v>237</v>
      </c>
      <c r="E901" t="s">
        <v>155</v>
      </c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1:35" x14ac:dyDescent="0.2">
      <c r="A902">
        <v>5</v>
      </c>
      <c r="C902" t="s">
        <v>46</v>
      </c>
      <c r="D902" t="s">
        <v>237</v>
      </c>
      <c r="E902" t="s">
        <v>176</v>
      </c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1:35" x14ac:dyDescent="0.2">
      <c r="A903">
        <v>106</v>
      </c>
      <c r="C903" t="s">
        <v>46</v>
      </c>
      <c r="D903" t="s">
        <v>238</v>
      </c>
      <c r="E903" t="s">
        <v>155</v>
      </c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1:35" x14ac:dyDescent="0.2">
      <c r="A904">
        <v>4</v>
      </c>
      <c r="C904" t="s">
        <v>46</v>
      </c>
      <c r="D904" t="s">
        <v>238</v>
      </c>
      <c r="E904" t="s">
        <v>177</v>
      </c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1:35" x14ac:dyDescent="0.2">
      <c r="A905">
        <v>1</v>
      </c>
      <c r="C905" t="s">
        <v>46</v>
      </c>
      <c r="D905" t="s">
        <v>400</v>
      </c>
      <c r="E905" t="s">
        <v>155</v>
      </c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1:35" x14ac:dyDescent="0.2">
      <c r="A906">
        <v>314</v>
      </c>
      <c r="C906" t="s">
        <v>46</v>
      </c>
      <c r="D906" t="s">
        <v>239</v>
      </c>
      <c r="E906" t="s">
        <v>155</v>
      </c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1:35" x14ac:dyDescent="0.2">
      <c r="A907">
        <v>11</v>
      </c>
      <c r="C907" t="s">
        <v>46</v>
      </c>
      <c r="D907" t="s">
        <v>239</v>
      </c>
      <c r="E907" t="s">
        <v>176</v>
      </c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1:35" x14ac:dyDescent="0.2">
      <c r="A908">
        <v>1</v>
      </c>
      <c r="C908" t="s">
        <v>46</v>
      </c>
      <c r="D908" t="s">
        <v>239</v>
      </c>
      <c r="E908" t="s">
        <v>177</v>
      </c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1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1:35" x14ac:dyDescent="0.2">
      <c r="A910" t="s">
        <v>246</v>
      </c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1:35" x14ac:dyDescent="0.2">
      <c r="A911" t="s">
        <v>401</v>
      </c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1:35" x14ac:dyDescent="0.2">
      <c r="A912" t="s">
        <v>402</v>
      </c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1:35" x14ac:dyDescent="0.2">
      <c r="A913" t="s">
        <v>253</v>
      </c>
      <c r="B913" t="s">
        <v>254</v>
      </c>
      <c r="C913" t="s">
        <v>255</v>
      </c>
      <c r="D913" t="s">
        <v>403</v>
      </c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1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1:35" x14ac:dyDescent="0.2">
      <c r="A915" t="s">
        <v>50</v>
      </c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1:35" x14ac:dyDescent="0.2">
      <c r="A916" t="s">
        <v>77</v>
      </c>
      <c r="B916" t="s">
        <v>95</v>
      </c>
      <c r="C916" t="s">
        <v>79</v>
      </c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1:35" x14ac:dyDescent="0.2">
      <c r="B917">
        <v>1486</v>
      </c>
      <c r="C917" t="s">
        <v>404</v>
      </c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1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1:35" x14ac:dyDescent="0.2">
      <c r="A919" t="s">
        <v>51</v>
      </c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1:35" x14ac:dyDescent="0.2">
      <c r="A920" t="s">
        <v>77</v>
      </c>
      <c r="B920" t="s">
        <v>95</v>
      </c>
      <c r="C920" t="s">
        <v>79</v>
      </c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1:35" x14ac:dyDescent="0.2">
      <c r="B921">
        <v>2652</v>
      </c>
      <c r="C921" t="s">
        <v>405</v>
      </c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1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1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1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1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1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1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1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2016-01-12T23:44:17Z</dcterms:modified>
</cp:coreProperties>
</file>