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895" yWindow="810" windowWidth="18195" windowHeight="92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<sst xmlns="http://schemas.openxmlformats.org/spreadsheetml/2006/main" count="1574" uniqueCount="260">
  <si>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</si>
  <si>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</si>
  <si>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</si>
  <si>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</si>
  <si>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</si>
  <si>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</si>
  <si>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</si>
  <si>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</si>
  <si>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</si>
  <si>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</si>
  <si>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</si>
  <si>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</si>
  <si>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</si>
  <si>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</si>
  <si>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</si>
  <si>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</si>
  <si>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</si>
  <si>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</si>
  <si>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</si>
  <si>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</si>
  <si>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</si>
  <si>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</si>
  <si>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</si>
  <si>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</si>
  <si>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</si>
  <si>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</si>
  <si>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</si>
  <si>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</si>
  <si>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</si>
  <si>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</si>
  <si>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</si>
  <si>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</si>
  <si>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</si>
  <si>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</si>
  <si>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</si>
  <si>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</si>
  <si>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</si>
  <si>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</si>
  <si>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</si>
  <si>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</si>
  <si>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</si>
  <si>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</si>
  <si>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</si>
  <si>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</si>
  <si>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</si>
  <si>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</si>
  <si>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</si>
  <si>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</si>
  <si>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</si>
  <si>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</si>
  <si>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</si>
  <si>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</si>
  <si>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</si>
  <si>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</si>
  <si>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</si>
  <si>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</si>
  <si>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</si>
  <si>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</si>
  <si>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</si>
  <si>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</si>
  <si>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</si>
  <si>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</si>
  <si>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</si>
  <si>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</si>
  <si>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</si>
  <si>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</si>
  <si>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</si>
  <si>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</si>
  <si>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</si>
  <si>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</si>
  <si>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</si>
  <si>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</si>
  <si>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</si>
  <si>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</si>
  <si>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</si>
  <si>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</si>
  <si>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</si>
  <si>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</si>
  <si>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</si>
  <si>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</si>
  <si>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</si>
  <si>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</si>
  <si>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Vanderhoof Public Library</t>
  </si>
  <si>
    <t>PL Adult</t>
  </si>
  <si>
    <t>PL Juvenile</t>
  </si>
  <si>
    <t>PL BC OneCard</t>
  </si>
  <si>
    <t>PL Non Resident</t>
  </si>
  <si>
    <t>Home Libraries of</t>
  </si>
  <si>
    <t>Opted in Users</t>
  </si>
  <si>
    <t>count</t>
  </si>
  <si>
    <t>Creston Public Library</t>
  </si>
  <si>
    <t>Fort St. James Public Library</t>
  </si>
  <si>
    <t>Fraser Lake Public Library</t>
  </si>
  <si>
    <t>Hudson's Hope Public Library</t>
  </si>
  <si>
    <t>Kitimat Public Library</t>
  </si>
  <si>
    <t>Nelson Public Library</t>
  </si>
  <si>
    <t>Quesnel Branch</t>
  </si>
  <si>
    <t>Smithers Public Library</t>
  </si>
  <si>
    <t>Taylor Public Library</t>
  </si>
  <si>
    <t>Vancouver Public Library</t>
  </si>
  <si>
    <t>Whistler Public Library</t>
  </si>
  <si>
    <t>Williams Lake Branch</t>
  </si>
  <si>
    <t>Active Patrons</t>
  </si>
  <si>
    <t>in Last 3 years</t>
  </si>
  <si>
    <t>Burns Lake Public Library</t>
  </si>
  <si>
    <t>Clearwater Library</t>
  </si>
  <si>
    <t>PL No-fines</t>
  </si>
  <si>
    <t>PL Circulator</t>
  </si>
  <si>
    <t>PL New User</t>
  </si>
  <si>
    <t>PL Local System Administrator</t>
  </si>
  <si>
    <t>Granisle Public Library</t>
  </si>
  <si>
    <t>Hazelton Public Library</t>
  </si>
  <si>
    <t>Houston Public Library</t>
  </si>
  <si>
    <t>North Kamloops Library</t>
  </si>
  <si>
    <t>Pemberton and District Public Library</t>
  </si>
  <si>
    <t>Prince George Public Library</t>
  </si>
  <si>
    <t>Prince Rupert Library</t>
  </si>
  <si>
    <t>Terrace Public Library</t>
  </si>
  <si>
    <t>Vancouver Island Regional Library</t>
  </si>
  <si>
    <t>ar</t>
  </si>
  <si>
    <t>PL Circ +Full Cat</t>
  </si>
  <si>
    <t>PL Custom</t>
  </si>
  <si>
    <t>PL Print Disabled</t>
  </si>
  <si>
    <t>PL Temporary</t>
  </si>
  <si>
    <t>PL General Staff</t>
  </si>
  <si>
    <t>Titles Held</t>
  </si>
  <si>
    <t>titles</t>
  </si>
  <si>
    <t>shelving location</t>
  </si>
  <si>
    <t>circ_modifier</t>
  </si>
  <si>
    <t>paperback</t>
  </si>
  <si>
    <t>Adult - CD</t>
  </si>
  <si>
    <t>audiobook-cd</t>
  </si>
  <si>
    <t>cd-and-book-in-bag</t>
  </si>
  <si>
    <t>compact-disc</t>
  </si>
  <si>
    <t>dvd</t>
  </si>
  <si>
    <t>playaway</t>
  </si>
  <si>
    <t>[null]</t>
  </si>
  <si>
    <t>Adult - DVD</t>
  </si>
  <si>
    <t>Adult - VIDEO</t>
  </si>
  <si>
    <t>Adult Fiction</t>
  </si>
  <si>
    <t>book</t>
  </si>
  <si>
    <t>box</t>
  </si>
  <si>
    <t>e-reader</t>
  </si>
  <si>
    <t>large-print</t>
  </si>
  <si>
    <t>pamphlet</t>
  </si>
  <si>
    <t>Adult Non-Fiction</t>
  </si>
  <si>
    <t>book-and-disk</t>
  </si>
  <si>
    <t>cd-and-book</t>
  </si>
  <si>
    <t>restricted-access</t>
  </si>
  <si>
    <t>Adult Paperback</t>
  </si>
  <si>
    <t>periodical</t>
  </si>
  <si>
    <t>Adult Periodical</t>
  </si>
  <si>
    <t>Easy paperback</t>
  </si>
  <si>
    <t>Ebook reader</t>
  </si>
  <si>
    <t>FRENCH JUV</t>
  </si>
  <si>
    <t>Front Desk</t>
  </si>
  <si>
    <t>Juvenile - CD</t>
  </si>
  <si>
    <t>cassette-and-book-in-bag</t>
  </si>
  <si>
    <t>Juvenile - DVD</t>
  </si>
  <si>
    <t>Juvenile Fiction</t>
  </si>
  <si>
    <t>Juvenile Non-Fiction</t>
  </si>
  <si>
    <t>Juvenile Paperback</t>
  </si>
  <si>
    <t>Juvenile Periodical</t>
  </si>
  <si>
    <t>Juvenile Picture Books</t>
  </si>
  <si>
    <t>Juvenile Read-along Book</t>
  </si>
  <si>
    <t>kit</t>
  </si>
  <si>
    <t>readalongs</t>
  </si>
  <si>
    <t>LARGE PRINT</t>
  </si>
  <si>
    <t>LLB Daisy books</t>
  </si>
  <si>
    <t>alternate-format</t>
  </si>
  <si>
    <t>Large Print</t>
  </si>
  <si>
    <t>Literacy Kit - Workroom</t>
  </si>
  <si>
    <t>literacy-kit</t>
  </si>
  <si>
    <t>Mary John Collection</t>
  </si>
  <si>
    <t>North Central Block Collection</t>
  </si>
  <si>
    <t>PAMPHLET FILE</t>
  </si>
  <si>
    <t>Stacks</t>
  </si>
  <si>
    <t>UNKNOWN-SHELVING-LOCATION</t>
  </si>
  <si>
    <t>Young Adult - Fiction</t>
  </si>
  <si>
    <t>Young Adult Paperback</t>
  </si>
  <si>
    <t>Young Adult Periodical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</si>
  <si>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</si>
  <si>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</si>
  <si>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</si>
  <si>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</si>
  <si>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</si>
  <si>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</si>
  <si>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</si>
  <si>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</si>
  <si>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</si>
  <si>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</si>
  <si>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</si>
  <si>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</si>
  <si>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</si>
  <si>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</si>
  <si>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</si>
  <si>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</si>
  <si>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</si>
  <si>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Hardcover Fiction</t>
  </si>
  <si>
    <t>Adult Non Fiction Hardcover</t>
  </si>
  <si>
    <t>Adult Non fiction</t>
  </si>
  <si>
    <t>Adult Paperback Fiction</t>
  </si>
  <si>
    <t>Adult non-fiction</t>
  </si>
  <si>
    <t>Adult paperback</t>
  </si>
  <si>
    <t>Audio</t>
  </si>
  <si>
    <t>media</t>
  </si>
  <si>
    <t>Board Book</t>
  </si>
  <si>
    <t>juvenile-collection</t>
  </si>
  <si>
    <t>Books in Series</t>
  </si>
  <si>
    <t>CD Audio Book</t>
  </si>
  <si>
    <t>Cariboo</t>
  </si>
  <si>
    <t>Children's</t>
  </si>
  <si>
    <t>Classics</t>
  </si>
  <si>
    <t>Easy</t>
  </si>
  <si>
    <t>General Fiction</t>
  </si>
  <si>
    <t>Historical</t>
  </si>
  <si>
    <t>Inspirational</t>
  </si>
  <si>
    <t>Junior Fiction</t>
  </si>
  <si>
    <t>Junior Paperback</t>
  </si>
  <si>
    <t>Junior fiction</t>
  </si>
  <si>
    <t>Junior paperback fiction</t>
  </si>
  <si>
    <t>Juvenile Graphic Novels</t>
  </si>
  <si>
    <t>Juvenile Hardcover Fiction</t>
  </si>
  <si>
    <t>Juvenile Non-fiction</t>
  </si>
  <si>
    <t>Juvenile Paperback Fiction</t>
  </si>
  <si>
    <t>Juvenile Paperbacks</t>
  </si>
  <si>
    <t>Main Floor - Adult Fiction</t>
  </si>
  <si>
    <t>Main Floor - Adult Fiction Paperbacks</t>
  </si>
  <si>
    <t>Main Floor - Children's Fiction</t>
  </si>
  <si>
    <t>Main Floor - Junior Fiction</t>
  </si>
  <si>
    <t>Main Floor - Young Adult Fiction</t>
  </si>
  <si>
    <t>Mystery</t>
  </si>
  <si>
    <t>Non-fiction</t>
  </si>
  <si>
    <t>Overflow Collection</t>
  </si>
  <si>
    <t>Paperback Mystery &amp; Thriller</t>
  </si>
  <si>
    <t>Paperback Western</t>
  </si>
  <si>
    <t>Paperbacks (General Interest)</t>
  </si>
  <si>
    <t>Paperbacks (Horror)</t>
  </si>
  <si>
    <t>Paperbacks (Romance Paranormal)</t>
  </si>
  <si>
    <t>Paperbacks (Romance)</t>
  </si>
  <si>
    <t>Paperbacks (Thriller)</t>
  </si>
  <si>
    <t>Paranormal</t>
  </si>
  <si>
    <t>Romance</t>
  </si>
  <si>
    <t>Science Fiction</t>
  </si>
  <si>
    <t>Seasonal Shelf</t>
  </si>
  <si>
    <t>precat</t>
  </si>
  <si>
    <t>Suspense</t>
  </si>
  <si>
    <t>Travel</t>
  </si>
  <si>
    <t>Upper Floor - Non Fiction</t>
  </si>
  <si>
    <t>War</t>
  </si>
  <si>
    <t>Young Adult</t>
  </si>
  <si>
    <t>Young Adult Fiction</t>
  </si>
  <si>
    <t>Young Adult Paperbacks</t>
  </si>
  <si>
    <t>Children &amp; Book Circ</t>
  </si>
  <si>
    <t>by Item Type</t>
  </si>
  <si>
    <t>Item Type</t>
  </si>
  <si>
    <t>Magazine</t>
  </si>
  <si>
    <t>Paperback Book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</si>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</sst>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9" borderId="1" xfId="0" applyFill="1" applyBorder="1" applyAlignment="1">
      <alignment horizontal="left" vertical="justify" wrapText="1" readingOrder="1"/>
    </xf>
    <xf numFmtId="0" fontId="2" fillId="9" borderId="1" xfId="0" applyFont="1" applyFill="1" applyBorder="1" applyAlignment="1" applyProtection="1">
      <alignment horizontal="left" vertical="justify" wrapText="1" readingOrder="1"/>
      <protection locked="0"/>
    </xf>
    <xf numFmtId="0" fontId="5" fillId="9" borderId="1" xfId="2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2" fillId="1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vertical="top" wrapText="1"/>
    </xf>
    <xf numFmtId="0" fontId="11" fillId="12" borderId="1" xfId="0" applyFont="1" applyFill="1" applyBorder="1"/>
    <xf numFmtId="1" fontId="10" fillId="12" borderId="1" xfId="0" applyNumberFormat="1" applyFont="1" applyFill="1" applyBorder="1" applyAlignment="1">
      <alignment horizontal="left" vertical="top" wrapText="1"/>
    </xf>
    <xf numFmtId="1" fontId="0" fillId="12" borderId="1" xfId="0" applyNumberFormat="1" applyFill="1" applyBorder="1" applyAlignment="1">
      <alignment horizontal="left"/>
    </xf>
    <xf numFmtId="0" fontId="1" fillId="1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justify" wrapText="1" readingOrder="1"/>
    </xf>
    <xf numFmtId="0" fontId="1" fillId="10" borderId="4" xfId="0" applyFont="1" applyFill="1" applyBorder="1" applyAlignment="1">
      <alignment horizontal="left" vertical="top" wrapText="1"/>
    </xf>
    <xf numFmtId="0" fontId="0" fillId="12" borderId="0" xfId="0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7"/>
      <c r="B2" s="5">
        <v>520</v>
      </c>
      <c r="C2" s="4" t="s">
        <v>4</v>
      </c>
      <c r="D2" s="5" t="s">
        <v>5</v>
      </c>
      <c r="E2" s="4">
        <f>SUMIF(C34:C10000, "pr", B34:B10000)</f>
        <v>282</v>
      </c>
      <c r="F2" s="6"/>
      <c r="G2" s="1"/>
      <c r="H2" s="1"/>
    </row>
    <row r="3" spans="1:9" ht="30" x14ac:dyDescent="0.2">
      <c r="A3" s="28"/>
      <c r="B3" s="5">
        <v>530</v>
      </c>
      <c r="C3" s="4" t="s">
        <v>6</v>
      </c>
      <c r="D3" s="5" t="s">
        <v>7</v>
      </c>
      <c r="E3" s="4">
        <f>SUMIF(C34:C1000, "pnr", B34:B10001)</f>
        <v>5</v>
      </c>
      <c r="F3" s="3"/>
    </row>
    <row r="4" spans="1:9" ht="30" x14ac:dyDescent="0.2">
      <c r="A4" s="28"/>
      <c r="B4" s="5">
        <v>526</v>
      </c>
      <c r="C4" s="4" t="s">
        <v>8</v>
      </c>
      <c r="D4" s="5" t="s">
        <v>9</v>
      </c>
      <c r="E4" s="4">
        <f>SUMIF(C34:C10002, "pf", B34:B10002)</f>
        <v>17</v>
      </c>
      <c r="F4" s="3"/>
    </row>
    <row r="5" spans="1:9" ht="30" x14ac:dyDescent="0.2">
      <c r="A5" s="28"/>
      <c r="B5" s="5">
        <v>531</v>
      </c>
      <c r="C5" s="4" t="s">
        <v>10</v>
      </c>
      <c r="D5" s="5" t="s">
        <v>11</v>
      </c>
      <c r="E5" s="4">
        <f>SUMIF(C34:C10003, "pbc", B34:B10003)</f>
        <v>26</v>
      </c>
      <c r="F5" s="3"/>
    </row>
    <row r="6" spans="1:9" ht="15.75" x14ac:dyDescent="0.2">
      <c r="A6" s="27"/>
      <c r="B6" s="25">
        <v>532</v>
      </c>
      <c r="C6" s="24" t="s">
        <v>70</v>
      </c>
      <c r="D6" s="25" t="s">
        <v>12</v>
      </c>
      <c r="E6" s="24">
        <f>SUMIF(C34:C10004, "ar", B34:B10004) + SUMIF(C34:C10004, "arj", B34:B10004)</f>
        <v>1899</v>
      </c>
      <c r="F6" s="3"/>
    </row>
    <row r="7" spans="1:9" ht="30" x14ac:dyDescent="0.2">
      <c r="A7" s="28"/>
      <c r="B7" s="25">
        <v>534</v>
      </c>
      <c r="C7" s="24" t="s">
        <v>13</v>
      </c>
      <c r="D7" s="25" t="s">
        <v>14</v>
      </c>
      <c r="E7" s="24">
        <f>SUMIF(C34:C10005, "anr", B34:B10005)</f>
        <v>30</v>
      </c>
      <c r="F7" s="3"/>
    </row>
    <row r="8" spans="1:9" ht="45" x14ac:dyDescent="0.2">
      <c r="A8" s="27"/>
      <c r="B8" s="25">
        <v>536</v>
      </c>
      <c r="C8" s="24" t="s">
        <v>15</v>
      </c>
      <c r="D8" s="26" t="s">
        <v>16</v>
      </c>
      <c r="E8" s="24">
        <f>SUMIF(C34:C10006, "af", B34:B10006)</f>
        <v>83</v>
      </c>
      <c r="F8" s="3"/>
    </row>
    <row r="9" spans="1:9" ht="33.75" customHeight="1" x14ac:dyDescent="0.2">
      <c r="A9" s="27"/>
      <c r="B9" s="25">
        <v>537</v>
      </c>
      <c r="C9" s="24" t="s">
        <v>17</v>
      </c>
      <c r="D9" s="26" t="s">
        <v>18</v>
      </c>
      <c r="E9" s="24">
        <f>SUMIF(C34:C10007, "abc", B34:B10007)</f>
        <v>61</v>
      </c>
      <c r="F9" s="3"/>
    </row>
    <row r="10" spans="1:9" ht="31.5" customHeight="1" x14ac:dyDescent="0.2">
      <c r="A10" s="27"/>
      <c r="B10" s="25">
        <v>545</v>
      </c>
      <c r="C10" s="24" t="s">
        <v>69</v>
      </c>
      <c r="D10" s="23" t="s">
        <v>68</v>
      </c>
      <c r="E10" s="24">
        <f>SUMIF(C34:C10007, "arj", B34:B10007)</f>
        <v>13</v>
      </c>
      <c r="F10" s="3"/>
    </row>
    <row r="11" spans="1:9" ht="15.75" x14ac:dyDescent="0.2">
      <c r="A11" s="29"/>
      <c r="B11" s="8">
        <v>325</v>
      </c>
      <c r="C11" s="17" t="s">
        <v>63</v>
      </c>
      <c r="D11" s="8" t="s">
        <v>19</v>
      </c>
      <c r="E11" s="7">
        <f>SUMIF(C34:C10000, "tp", B34:B10000)</f>
        <v>20939</v>
      </c>
      <c r="F11" s="3"/>
    </row>
    <row r="12" spans="1:9" ht="15.75" x14ac:dyDescent="0.2">
      <c r="A12" s="28"/>
      <c r="B12" s="8">
        <v>454</v>
      </c>
      <c r="C12" s="7" t="s">
        <v>20</v>
      </c>
      <c r="D12" s="8" t="s">
        <v>21</v>
      </c>
      <c r="E12" s="7">
        <f>SUMIF(C34:C10009, "tav", B34:B10009)</f>
        <v>951</v>
      </c>
      <c r="F12" s="6"/>
    </row>
    <row r="13" spans="1:9" ht="45" x14ac:dyDescent="0.2">
      <c r="A13" s="28"/>
      <c r="B13" s="21">
        <v>280</v>
      </c>
      <c r="C13" s="20" t="s">
        <v>22</v>
      </c>
      <c r="D13" s="21" t="s">
        <v>23</v>
      </c>
      <c r="E13" s="20">
        <f>SUMIF(C34:C10010,"vp",B34:B10010)+SUMIF(C34:C10010,"vpm",B34:B10010)</f>
        <v>21124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7"/>
      <c r="B14" s="21">
        <v>360</v>
      </c>
      <c r="C14" s="20" t="s">
        <v>24</v>
      </c>
      <c r="D14" s="21" t="s">
        <v>25</v>
      </c>
      <c r="E14" s="20">
        <f>SUMIF(C34:C10011, "vtb", B34:B10011)</f>
        <v>26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7"/>
      <c r="B15" s="21">
        <v>380</v>
      </c>
      <c r="C15" s="20" t="s">
        <v>26</v>
      </c>
      <c r="D15" s="21" t="s">
        <v>27</v>
      </c>
      <c r="E15" s="20">
        <f>SUMIF(C34:C10012, "va", B34:B10012) + SUMIF(C34:C10013, "vam", B34:B10013)</f>
        <v>424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8"/>
      <c r="B16" s="21">
        <v>420</v>
      </c>
      <c r="C16" s="20" t="s">
        <v>28</v>
      </c>
      <c r="D16" s="21" t="s">
        <v>67</v>
      </c>
      <c r="E16" s="20">
        <f>SUMIF(C34:C10013, "vv", B34:B10013) + SUMIF(C34:C10014, "vvm", B34:B10014)</f>
        <v>510</v>
      </c>
      <c r="F16" s="6"/>
      <c r="H16" t="s">
        <v>58</v>
      </c>
      <c r="I16" t="s">
        <v>59</v>
      </c>
    </row>
    <row r="17" spans="1:9" ht="31.5" x14ac:dyDescent="0.2">
      <c r="A17" s="28"/>
      <c r="B17" s="21">
        <v>430</v>
      </c>
      <c r="C17" s="20" t="s">
        <v>29</v>
      </c>
      <c r="D17" s="22" t="s">
        <v>64</v>
      </c>
      <c r="E17" s="20">
        <f>SUMIF(C34:C10014, "vcd", B34:B10014)</f>
        <v>0</v>
      </c>
      <c r="F17" s="6"/>
      <c r="H17" t="s">
        <v>29</v>
      </c>
      <c r="I17" t="s">
        <v>60</v>
      </c>
    </row>
    <row r="18" spans="1:9" ht="30" x14ac:dyDescent="0.2">
      <c r="A18" s="29"/>
      <c r="B18" s="21">
        <v>355</v>
      </c>
      <c r="C18" s="20" t="s">
        <v>30</v>
      </c>
      <c r="D18" s="21" t="s">
        <v>65</v>
      </c>
      <c r="E18" s="20">
        <f>SUMIF(C34:C10015, "vpm", B34:B10015)</f>
        <v>0</v>
      </c>
      <c r="F18" s="6"/>
      <c r="I18"/>
    </row>
    <row r="19" spans="1:9" ht="75" x14ac:dyDescent="0.2">
      <c r="A19" s="27"/>
      <c r="B19" s="21">
        <v>455</v>
      </c>
      <c r="C19" s="20" t="s">
        <v>31</v>
      </c>
      <c r="D19" s="21" t="s">
        <v>66</v>
      </c>
      <c r="E19" s="20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7"/>
      <c r="B20" s="10">
        <v>270</v>
      </c>
      <c r="C20" s="9" t="s">
        <v>32</v>
      </c>
      <c r="D20" s="10" t="s">
        <v>33</v>
      </c>
      <c r="E20" s="9">
        <f>SUMIF(C34:C10017, "avp", B34:B10017)</f>
        <v>1362</v>
      </c>
      <c r="F20" s="6"/>
      <c r="I20"/>
    </row>
    <row r="21" spans="1:9" ht="30" x14ac:dyDescent="0.2">
      <c r="A21" s="29"/>
      <c r="B21" s="10">
        <v>438</v>
      </c>
      <c r="C21" s="9" t="s">
        <v>34</v>
      </c>
      <c r="D21" s="10" t="s">
        <v>35</v>
      </c>
      <c r="E21" s="9">
        <f>SUMIF(C34:C10018, "avav", B34:B10018)</f>
        <v>57</v>
      </c>
      <c r="F21" s="6"/>
    </row>
    <row r="22" spans="1:9" ht="30" x14ac:dyDescent="0.2">
      <c r="A22" s="28"/>
      <c r="B22" s="12">
        <v>551</v>
      </c>
      <c r="C22" s="11" t="s">
        <v>36</v>
      </c>
      <c r="D22" s="12" t="s">
        <v>37</v>
      </c>
      <c r="E22" s="11">
        <f>SUMIF(C34:C10019, "cr", B34:B10019)</f>
        <v>36941</v>
      </c>
      <c r="F22" s="3"/>
    </row>
    <row r="23" spans="1:9" ht="30" x14ac:dyDescent="0.2">
      <c r="A23" s="28"/>
      <c r="B23" s="12">
        <v>552</v>
      </c>
      <c r="C23" s="11" t="s">
        <v>38</v>
      </c>
      <c r="D23" s="12" t="s">
        <v>39</v>
      </c>
      <c r="E23" s="11">
        <f>SUMIF(C34:C10020, "cnr", B34:B10020)</f>
        <v>618</v>
      </c>
      <c r="F23" s="3"/>
    </row>
    <row r="24" spans="1:9" ht="45" x14ac:dyDescent="0.2">
      <c r="A24" s="28"/>
      <c r="B24" s="12">
        <v>553</v>
      </c>
      <c r="C24" s="11" t="s">
        <v>40</v>
      </c>
      <c r="D24" s="12" t="s">
        <v>41</v>
      </c>
      <c r="E24" s="11">
        <f>SUMIF(C34:C10021, "cf", B34:B10021)</f>
        <v>1104</v>
      </c>
      <c r="F24" s="3"/>
    </row>
    <row r="25" spans="1:9" ht="45" x14ac:dyDescent="0.2">
      <c r="A25" s="30"/>
      <c r="B25" s="12">
        <v>554</v>
      </c>
      <c r="C25" s="11" t="s">
        <v>42</v>
      </c>
      <c r="D25" s="12" t="s">
        <v>43</v>
      </c>
      <c r="E25" s="11">
        <f>SUMIF(C34:C10022, "cbc", B34:B10022)</f>
        <v>226</v>
      </c>
      <c r="F25" s="3"/>
    </row>
    <row r="26" spans="1:9" ht="15.75" x14ac:dyDescent="0.2">
      <c r="A26" s="28"/>
      <c r="B26" s="14">
        <v>565</v>
      </c>
      <c r="C26" s="13" t="s">
        <v>44</v>
      </c>
      <c r="D26" s="14" t="s">
        <v>45</v>
      </c>
      <c r="E26" s="13">
        <f>SUMIF(B34:B10022, "cc", A34:A10022)</f>
        <v>18801</v>
      </c>
      <c r="F26" s="3"/>
    </row>
    <row r="27" spans="1:9" ht="15.75" x14ac:dyDescent="0.2">
      <c r="A27" s="27"/>
      <c r="B27" s="14">
        <v>566</v>
      </c>
      <c r="C27" s="18" t="s">
        <v>46</v>
      </c>
      <c r="D27" s="14" t="s">
        <v>47</v>
      </c>
      <c r="E27" s="13">
        <f>SUMIF(C34:C10022, "cbk", A34:A10022)</f>
        <v>34982</v>
      </c>
      <c r="F27" s="3"/>
    </row>
    <row r="28" spans="1:9" ht="45" x14ac:dyDescent="0.2">
      <c r="A28" s="28"/>
      <c r="B28" s="14">
        <v>567</v>
      </c>
      <c r="C28" s="13" t="s">
        <v>48</v>
      </c>
      <c r="D28" s="14" t="s">
        <v>49</v>
      </c>
      <c r="E28" s="13">
        <f>SUMIF(C34:C10028, "cda", A34:A10028)</f>
        <v>14</v>
      </c>
      <c r="F28" s="3"/>
    </row>
    <row r="29" spans="1:9" ht="31.5" x14ac:dyDescent="0.2">
      <c r="A29" s="27"/>
      <c r="B29" s="19">
        <v>660</v>
      </c>
      <c r="C29" s="15"/>
      <c r="D29" s="16" t="s">
        <v>50</v>
      </c>
      <c r="E29" s="15">
        <f>SUMIF(C34:C10000, "b_ill", B34:B10000)</f>
        <v>354</v>
      </c>
      <c r="F29" s="44"/>
    </row>
    <row r="30" spans="1:9" ht="31.5" x14ac:dyDescent="0.2">
      <c r="A30" s="31"/>
      <c r="B30" s="35">
        <v>665</v>
      </c>
      <c r="C30" s="36"/>
      <c r="D30" s="37" t="s">
        <v>51</v>
      </c>
      <c r="E30" s="36">
        <f>SUMIF(C34:C10000, "l_ill", B34:B10000)</f>
        <v>133</v>
      </c>
      <c r="F30" s="6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30830</v>
      </c>
    </row>
    <row r="32" spans="1:9" ht="38.25" x14ac:dyDescent="0.2">
      <c r="A32" s="32"/>
      <c r="B32" s="41"/>
      <c r="C32" s="40"/>
      <c r="D32" s="39" t="s">
        <v>72</v>
      </c>
      <c r="E32" s="46">
        <v>18629</v>
      </c>
      <c r="F32" s="45" t="s">
        <v>74</v>
      </c>
    </row>
    <row r="33" spans="1:35" ht="38.25" x14ac:dyDescent="0.2">
      <c r="A33" s="34"/>
      <c r="B33" s="41"/>
      <c r="C33" s="40"/>
      <c r="D33" s="39" t="s">
        <v>73</v>
      </c>
      <c r="E33" s="46">
        <v>12201</v>
      </c>
      <c r="F33" s="43" t="s">
        <v>75</v>
      </c>
    </row>
    <row r="34" spans="1:35" ht="15.75" x14ac:dyDescent="0.2">
      <c r="A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5.75" x14ac:dyDescent="0.2">
      <c r="A36" s="3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76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77</v>
      </c>
      <c r="B39" t="s">
        <v>78</v>
      </c>
      <c r="C39" t="s">
        <v>79</v>
      </c>
      <c r="D39" t="s">
        <v>80</v>
      </c>
      <c r="E39" t="s">
        <v>81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276</v>
      </c>
      <c r="C40" t="s">
        <v>4</v>
      </c>
      <c r="D40" t="s">
        <v>82</v>
      </c>
      <c r="E40" t="s">
        <v>83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2</v>
      </c>
      <c r="C41" t="s">
        <v>4</v>
      </c>
      <c r="D41" t="s">
        <v>82</v>
      </c>
      <c r="E41" t="s">
        <v>84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17</v>
      </c>
      <c r="C42" t="s">
        <v>10</v>
      </c>
      <c r="D42" t="s">
        <v>82</v>
      </c>
      <c r="E42" t="s">
        <v>85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5</v>
      </c>
      <c r="C43" t="s">
        <v>6</v>
      </c>
      <c r="D43" t="s">
        <v>82</v>
      </c>
      <c r="E43" t="s">
        <v>86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A45" t="s">
        <v>87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88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77</v>
      </c>
      <c r="B47" t="s">
        <v>89</v>
      </c>
      <c r="C47" t="s">
        <v>79</v>
      </c>
      <c r="D47" t="s">
        <v>80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B48">
        <v>1</v>
      </c>
      <c r="C48" t="s">
        <v>10</v>
      </c>
      <c r="D48" t="s">
        <v>90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9</v>
      </c>
      <c r="C49" t="s">
        <v>8</v>
      </c>
      <c r="D49" t="s">
        <v>91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6</v>
      </c>
      <c r="C50" t="s">
        <v>8</v>
      </c>
      <c r="D50" t="s">
        <v>92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1</v>
      </c>
      <c r="C51" t="s">
        <v>10</v>
      </c>
      <c r="D51" t="s">
        <v>93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</v>
      </c>
      <c r="C52" t="s">
        <v>10</v>
      </c>
      <c r="D52" t="s">
        <v>94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1</v>
      </c>
      <c r="C53" t="s">
        <v>10</v>
      </c>
      <c r="D53" t="s">
        <v>95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</v>
      </c>
      <c r="C54" t="s">
        <v>8</v>
      </c>
      <c r="D54" t="s">
        <v>96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2</v>
      </c>
      <c r="C55" t="s">
        <v>10</v>
      </c>
      <c r="D55" t="s">
        <v>97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</v>
      </c>
      <c r="C56" t="s">
        <v>10</v>
      </c>
      <c r="D56" t="s">
        <v>98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10</v>
      </c>
      <c r="D57" t="s">
        <v>99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4</v>
      </c>
      <c r="C58" t="s">
        <v>4</v>
      </c>
      <c r="D58" t="s">
        <v>82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1</v>
      </c>
      <c r="C59" t="s">
        <v>10</v>
      </c>
      <c r="D59" t="s">
        <v>100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</v>
      </c>
      <c r="C60" t="s">
        <v>8</v>
      </c>
      <c r="D60" t="s">
        <v>101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A62" t="s">
        <v>102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A63" t="s">
        <v>103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A64" t="s">
        <v>77</v>
      </c>
      <c r="B64" t="s">
        <v>89</v>
      </c>
      <c r="C64" t="s">
        <v>79</v>
      </c>
      <c r="D64" t="s">
        <v>80</v>
      </c>
      <c r="E64" t="s">
        <v>81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4</v>
      </c>
      <c r="C65" t="s">
        <v>15</v>
      </c>
      <c r="D65" t="s">
        <v>104</v>
      </c>
      <c r="E65" t="s">
        <v>83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1</v>
      </c>
      <c r="C66" t="s">
        <v>17</v>
      </c>
      <c r="D66" t="s">
        <v>105</v>
      </c>
      <c r="E66" t="s">
        <v>106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1</v>
      </c>
      <c r="C67" t="s">
        <v>17</v>
      </c>
      <c r="D67" t="s">
        <v>90</v>
      </c>
      <c r="E67" t="s">
        <v>84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15</v>
      </c>
      <c r="C68" t="s">
        <v>15</v>
      </c>
      <c r="D68" t="s">
        <v>91</v>
      </c>
      <c r="E68" t="s">
        <v>83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2</v>
      </c>
      <c r="C69" t="s">
        <v>15</v>
      </c>
      <c r="D69" t="s">
        <v>91</v>
      </c>
      <c r="E69" t="s">
        <v>85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1</v>
      </c>
      <c r="C70" t="s">
        <v>15</v>
      </c>
      <c r="D70" t="s">
        <v>91</v>
      </c>
      <c r="E70" t="s">
        <v>107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5</v>
      </c>
      <c r="C71" t="s">
        <v>15</v>
      </c>
      <c r="D71" t="s">
        <v>91</v>
      </c>
      <c r="E71" t="s">
        <v>84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1</v>
      </c>
      <c r="C72" t="s">
        <v>15</v>
      </c>
      <c r="D72" t="s">
        <v>91</v>
      </c>
      <c r="E72" t="s">
        <v>108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7</v>
      </c>
      <c r="C73" t="s">
        <v>15</v>
      </c>
      <c r="D73" t="s">
        <v>91</v>
      </c>
      <c r="E73" t="s">
        <v>86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28</v>
      </c>
      <c r="C74" t="s">
        <v>15</v>
      </c>
      <c r="D74" t="s">
        <v>92</v>
      </c>
      <c r="E74" t="s">
        <v>83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3</v>
      </c>
      <c r="C75" t="s">
        <v>15</v>
      </c>
      <c r="D75" t="s">
        <v>92</v>
      </c>
      <c r="E75" t="s">
        <v>85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8</v>
      </c>
      <c r="C76" t="s">
        <v>15</v>
      </c>
      <c r="D76" t="s">
        <v>92</v>
      </c>
      <c r="E76" t="s">
        <v>84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1</v>
      </c>
      <c r="C77" t="s">
        <v>15</v>
      </c>
      <c r="D77" t="s">
        <v>92</v>
      </c>
      <c r="E77" t="s">
        <v>109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1</v>
      </c>
      <c r="C78" t="s">
        <v>15</v>
      </c>
      <c r="D78" t="s">
        <v>110</v>
      </c>
      <c r="E78" t="s">
        <v>85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1</v>
      </c>
      <c r="C79" t="s">
        <v>17</v>
      </c>
      <c r="D79" t="s">
        <v>111</v>
      </c>
      <c r="E79" t="s">
        <v>85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1</v>
      </c>
      <c r="C80" t="s">
        <v>17</v>
      </c>
      <c r="D80" t="s">
        <v>112</v>
      </c>
      <c r="E80" t="s">
        <v>83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1</v>
      </c>
      <c r="C81" t="s">
        <v>17</v>
      </c>
      <c r="D81" t="s">
        <v>93</v>
      </c>
      <c r="E81" t="s">
        <v>83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1</v>
      </c>
      <c r="C82" t="s">
        <v>17</v>
      </c>
      <c r="D82" t="s">
        <v>93</v>
      </c>
      <c r="E82" t="s">
        <v>85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1</v>
      </c>
      <c r="C83" t="s">
        <v>17</v>
      </c>
      <c r="D83" t="s">
        <v>94</v>
      </c>
      <c r="E83" t="s">
        <v>85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2</v>
      </c>
      <c r="C84" t="s">
        <v>17</v>
      </c>
      <c r="D84" t="s">
        <v>95</v>
      </c>
      <c r="E84" t="s">
        <v>83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1</v>
      </c>
      <c r="C85" t="s">
        <v>17</v>
      </c>
      <c r="D85" t="s">
        <v>113</v>
      </c>
      <c r="E85" t="s">
        <v>83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1</v>
      </c>
      <c r="C86" t="s">
        <v>17</v>
      </c>
      <c r="D86" t="s">
        <v>114</v>
      </c>
      <c r="E86" t="s">
        <v>83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2</v>
      </c>
      <c r="C87" t="s">
        <v>15</v>
      </c>
      <c r="D87" t="s">
        <v>115</v>
      </c>
      <c r="E87" t="s">
        <v>83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2</v>
      </c>
      <c r="C88" t="s">
        <v>15</v>
      </c>
      <c r="D88" t="s">
        <v>115</v>
      </c>
      <c r="E88" t="s">
        <v>85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1</v>
      </c>
      <c r="C89" t="s">
        <v>17</v>
      </c>
      <c r="D89" t="s">
        <v>116</v>
      </c>
      <c r="E89" t="s">
        <v>83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1</v>
      </c>
      <c r="C90" t="s">
        <v>15</v>
      </c>
      <c r="D90" t="s">
        <v>96</v>
      </c>
      <c r="E90" t="s">
        <v>83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2</v>
      </c>
      <c r="C91" t="s">
        <v>17</v>
      </c>
      <c r="D91" t="s">
        <v>97</v>
      </c>
      <c r="E91" t="s">
        <v>83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2</v>
      </c>
      <c r="C92" t="s">
        <v>17</v>
      </c>
      <c r="D92" t="s">
        <v>97</v>
      </c>
      <c r="E92" t="s">
        <v>85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</v>
      </c>
      <c r="C93" t="s">
        <v>17</v>
      </c>
      <c r="D93" t="s">
        <v>98</v>
      </c>
      <c r="E93" t="s">
        <v>84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1</v>
      </c>
      <c r="C94" t="s">
        <v>17</v>
      </c>
      <c r="D94" t="s">
        <v>117</v>
      </c>
      <c r="E94" t="s">
        <v>83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1</v>
      </c>
      <c r="C95" t="s">
        <v>17</v>
      </c>
      <c r="D95" t="s">
        <v>118</v>
      </c>
      <c r="E95" t="s">
        <v>85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1</v>
      </c>
      <c r="C96" t="s">
        <v>17</v>
      </c>
      <c r="D96" t="s">
        <v>99</v>
      </c>
      <c r="E96" t="s">
        <v>85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x14ac:dyDescent="0.2">
      <c r="B97">
        <v>1875</v>
      </c>
      <c r="C97" t="s">
        <v>119</v>
      </c>
      <c r="D97" t="s">
        <v>82</v>
      </c>
      <c r="E97" t="s">
        <v>83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x14ac:dyDescent="0.2">
      <c r="B98">
        <v>41</v>
      </c>
      <c r="C98" t="s">
        <v>17</v>
      </c>
      <c r="D98" t="s">
        <v>82</v>
      </c>
      <c r="E98" t="s">
        <v>85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x14ac:dyDescent="0.2">
      <c r="B99">
        <v>1</v>
      </c>
      <c r="C99" t="s">
        <v>119</v>
      </c>
      <c r="D99" t="s">
        <v>82</v>
      </c>
      <c r="E99" t="s">
        <v>120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x14ac:dyDescent="0.2">
      <c r="B100">
        <v>1</v>
      </c>
      <c r="C100" t="s">
        <v>119</v>
      </c>
      <c r="D100" t="s">
        <v>82</v>
      </c>
      <c r="E100" t="s">
        <v>107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x14ac:dyDescent="0.2">
      <c r="B101">
        <v>2</v>
      </c>
      <c r="C101" t="s">
        <v>119</v>
      </c>
      <c r="D101" t="s">
        <v>82</v>
      </c>
      <c r="E101" t="s">
        <v>121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x14ac:dyDescent="0.2">
      <c r="B102">
        <v>13</v>
      </c>
      <c r="C102" t="s">
        <v>69</v>
      </c>
      <c r="D102" t="s">
        <v>82</v>
      </c>
      <c r="E102" t="s">
        <v>84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x14ac:dyDescent="0.2">
      <c r="B103">
        <v>1</v>
      </c>
      <c r="C103" t="s">
        <v>119</v>
      </c>
      <c r="D103" t="s">
        <v>82</v>
      </c>
      <c r="E103" t="s">
        <v>109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x14ac:dyDescent="0.2">
      <c r="B104">
        <v>1</v>
      </c>
      <c r="C104" t="s">
        <v>119</v>
      </c>
      <c r="D104" t="s">
        <v>82</v>
      </c>
      <c r="E104" t="s">
        <v>106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x14ac:dyDescent="0.2">
      <c r="B105">
        <v>30</v>
      </c>
      <c r="C105" t="s">
        <v>13</v>
      </c>
      <c r="D105" t="s">
        <v>82</v>
      </c>
      <c r="E105" t="s">
        <v>86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x14ac:dyDescent="0.2">
      <c r="B106">
        <v>4</v>
      </c>
      <c r="C106" t="s">
        <v>119</v>
      </c>
      <c r="D106" t="s">
        <v>82</v>
      </c>
      <c r="E106" t="s">
        <v>122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x14ac:dyDescent="0.2">
      <c r="B107">
        <v>1</v>
      </c>
      <c r="C107" t="s">
        <v>119</v>
      </c>
      <c r="D107" t="s">
        <v>82</v>
      </c>
      <c r="E107" t="s">
        <v>123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x14ac:dyDescent="0.2">
      <c r="B108">
        <v>1</v>
      </c>
      <c r="C108" t="s">
        <v>15</v>
      </c>
      <c r="D108" t="s">
        <v>101</v>
      </c>
      <c r="E108" t="s">
        <v>85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x14ac:dyDescent="0.2">
      <c r="B109">
        <v>1</v>
      </c>
      <c r="C109" t="s">
        <v>15</v>
      </c>
      <c r="D109" t="s">
        <v>101</v>
      </c>
      <c r="E109" t="s">
        <v>124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x14ac:dyDescent="0.2"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x14ac:dyDescent="0.2">
      <c r="A111" t="s">
        <v>125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x14ac:dyDescent="0.2">
      <c r="A112" t="s">
        <v>77</v>
      </c>
      <c r="B112" t="s">
        <v>126</v>
      </c>
      <c r="C112" t="s">
        <v>79</v>
      </c>
      <c r="D112" t="s">
        <v>127</v>
      </c>
      <c r="E112" t="s">
        <v>128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26</v>
      </c>
      <c r="C113" t="s">
        <v>63</v>
      </c>
      <c r="E113" t="s">
        <v>129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167</v>
      </c>
      <c r="C114" t="s">
        <v>20</v>
      </c>
      <c r="D114" t="s">
        <v>130</v>
      </c>
      <c r="E114" t="s">
        <v>131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1</v>
      </c>
      <c r="C115" t="s">
        <v>20</v>
      </c>
      <c r="D115" t="s">
        <v>130</v>
      </c>
      <c r="E115" t="s">
        <v>132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2</v>
      </c>
      <c r="C116" t="s">
        <v>20</v>
      </c>
      <c r="D116" t="s">
        <v>130</v>
      </c>
      <c r="E116" t="s">
        <v>133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1</v>
      </c>
      <c r="C117" t="s">
        <v>20</v>
      </c>
      <c r="D117" t="s">
        <v>130</v>
      </c>
      <c r="E117" t="s">
        <v>134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1</v>
      </c>
      <c r="C118" t="s">
        <v>20</v>
      </c>
      <c r="D118" t="s">
        <v>130</v>
      </c>
      <c r="E118" t="s">
        <v>135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2</v>
      </c>
      <c r="C119" t="s">
        <v>20</v>
      </c>
      <c r="D119" t="s">
        <v>130</v>
      </c>
      <c r="E119" t="s">
        <v>136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259</v>
      </c>
      <c r="C120" t="s">
        <v>20</v>
      </c>
      <c r="D120" t="s">
        <v>137</v>
      </c>
      <c r="E120" t="s">
        <v>134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1</v>
      </c>
      <c r="C121" t="s">
        <v>20</v>
      </c>
      <c r="D121" t="s">
        <v>137</v>
      </c>
      <c r="E121" t="s">
        <v>136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30</v>
      </c>
      <c r="C122" t="s">
        <v>20</v>
      </c>
      <c r="D122" t="s">
        <v>138</v>
      </c>
      <c r="E122" t="s">
        <v>57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3114</v>
      </c>
      <c r="C123" t="s">
        <v>63</v>
      </c>
      <c r="D123" t="s">
        <v>139</v>
      </c>
      <c r="E123" t="s">
        <v>140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1</v>
      </c>
      <c r="C124" t="s">
        <v>63</v>
      </c>
      <c r="D124" t="s">
        <v>139</v>
      </c>
      <c r="E124" t="s">
        <v>141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1</v>
      </c>
      <c r="D125" t="s">
        <v>139</v>
      </c>
      <c r="E125" t="s">
        <v>142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22</v>
      </c>
      <c r="C126" t="s">
        <v>63</v>
      </c>
      <c r="D126" t="s">
        <v>139</v>
      </c>
      <c r="E126" t="s">
        <v>143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1</v>
      </c>
      <c r="C127" t="s">
        <v>63</v>
      </c>
      <c r="D127" t="s">
        <v>139</v>
      </c>
      <c r="E127" t="s">
        <v>144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11</v>
      </c>
      <c r="C128" t="s">
        <v>63</v>
      </c>
      <c r="D128" t="s">
        <v>139</v>
      </c>
      <c r="E128" t="s">
        <v>129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28</v>
      </c>
      <c r="C129" t="s">
        <v>63</v>
      </c>
      <c r="D129" t="s">
        <v>139</v>
      </c>
      <c r="E129" t="s">
        <v>136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3</v>
      </c>
      <c r="C130" t="s">
        <v>20</v>
      </c>
      <c r="D130" t="s">
        <v>145</v>
      </c>
      <c r="E130" t="s">
        <v>131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4810</v>
      </c>
      <c r="C131" t="s">
        <v>63</v>
      </c>
      <c r="D131" t="s">
        <v>145</v>
      </c>
      <c r="E131" t="s">
        <v>140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5</v>
      </c>
      <c r="C132" t="s">
        <v>20</v>
      </c>
      <c r="D132" t="s">
        <v>145</v>
      </c>
      <c r="E132" t="s">
        <v>146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1</v>
      </c>
      <c r="C133" t="s">
        <v>20</v>
      </c>
      <c r="D133" t="s">
        <v>145</v>
      </c>
      <c r="E133" t="s">
        <v>147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1</v>
      </c>
      <c r="C134" t="s">
        <v>20</v>
      </c>
      <c r="D134" t="s">
        <v>145</v>
      </c>
      <c r="E134" t="s">
        <v>134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7</v>
      </c>
      <c r="C135" t="s">
        <v>63</v>
      </c>
      <c r="D135" t="s">
        <v>145</v>
      </c>
      <c r="E135" t="s">
        <v>129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1</v>
      </c>
      <c r="C136" t="s">
        <v>63</v>
      </c>
      <c r="D136" t="s">
        <v>145</v>
      </c>
      <c r="E136" t="s">
        <v>148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2</v>
      </c>
      <c r="C137" t="s">
        <v>20</v>
      </c>
      <c r="D137" t="s">
        <v>145</v>
      </c>
      <c r="E137" t="s">
        <v>57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38</v>
      </c>
      <c r="C138" t="s">
        <v>63</v>
      </c>
      <c r="D138" t="s">
        <v>145</v>
      </c>
      <c r="E138" t="s">
        <v>136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6</v>
      </c>
      <c r="C139" t="s">
        <v>63</v>
      </c>
      <c r="D139" t="s">
        <v>149</v>
      </c>
      <c r="E139" t="s">
        <v>140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4557</v>
      </c>
      <c r="C140" t="s">
        <v>63</v>
      </c>
      <c r="D140" t="s">
        <v>149</v>
      </c>
      <c r="E140" t="s">
        <v>129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2</v>
      </c>
      <c r="C141" t="s">
        <v>63</v>
      </c>
      <c r="D141" t="s">
        <v>149</v>
      </c>
      <c r="E141" t="s">
        <v>150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12</v>
      </c>
      <c r="C142" t="s">
        <v>63</v>
      </c>
      <c r="D142" t="s">
        <v>149</v>
      </c>
      <c r="E142" t="s">
        <v>136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3</v>
      </c>
      <c r="C143" t="s">
        <v>63</v>
      </c>
      <c r="D143" t="s">
        <v>151</v>
      </c>
      <c r="E143" t="s">
        <v>129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19</v>
      </c>
      <c r="C144" t="s">
        <v>63</v>
      </c>
      <c r="D144" t="s">
        <v>151</v>
      </c>
      <c r="E144" t="s">
        <v>150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254</v>
      </c>
      <c r="C145" t="s">
        <v>63</v>
      </c>
      <c r="D145" t="s">
        <v>152</v>
      </c>
      <c r="E145" t="s">
        <v>129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8</v>
      </c>
      <c r="C146" t="s">
        <v>63</v>
      </c>
      <c r="D146" t="s">
        <v>152</v>
      </c>
      <c r="E146" t="s">
        <v>136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1</v>
      </c>
      <c r="D147" t="s">
        <v>153</v>
      </c>
      <c r="E147" t="s">
        <v>142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20</v>
      </c>
      <c r="C148" t="s">
        <v>63</v>
      </c>
      <c r="D148" t="s">
        <v>154</v>
      </c>
      <c r="E148" t="s">
        <v>140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2</v>
      </c>
      <c r="D149" t="s">
        <v>155</v>
      </c>
      <c r="E149" t="s">
        <v>142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112</v>
      </c>
      <c r="C150" t="s">
        <v>20</v>
      </c>
      <c r="D150" t="s">
        <v>156</v>
      </c>
      <c r="E150" t="s">
        <v>131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5</v>
      </c>
      <c r="C151" t="s">
        <v>20</v>
      </c>
      <c r="D151" t="s">
        <v>156</v>
      </c>
      <c r="E151" t="s">
        <v>140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1</v>
      </c>
      <c r="C152" t="s">
        <v>20</v>
      </c>
      <c r="D152" t="s">
        <v>156</v>
      </c>
      <c r="E152" t="s">
        <v>157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3</v>
      </c>
      <c r="C153" t="s">
        <v>20</v>
      </c>
      <c r="D153" t="s">
        <v>156</v>
      </c>
      <c r="E153" t="s">
        <v>132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1</v>
      </c>
      <c r="C154" t="s">
        <v>20</v>
      </c>
      <c r="D154" t="s">
        <v>156</v>
      </c>
      <c r="E154" t="s">
        <v>150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1</v>
      </c>
      <c r="C155" t="s">
        <v>20</v>
      </c>
      <c r="D155" t="s">
        <v>156</v>
      </c>
      <c r="E155" t="s">
        <v>148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97</v>
      </c>
      <c r="C156" t="s">
        <v>20</v>
      </c>
      <c r="D156" t="s">
        <v>158</v>
      </c>
      <c r="E156" t="s">
        <v>134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1513</v>
      </c>
      <c r="C157" t="s">
        <v>63</v>
      </c>
      <c r="D157" t="s">
        <v>159</v>
      </c>
      <c r="E157" t="s">
        <v>140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1</v>
      </c>
      <c r="C158" t="s">
        <v>63</v>
      </c>
      <c r="D158" t="s">
        <v>159</v>
      </c>
      <c r="E158" t="s">
        <v>141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7</v>
      </c>
      <c r="C159" t="s">
        <v>63</v>
      </c>
      <c r="D159" t="s">
        <v>159</v>
      </c>
      <c r="E159" t="s">
        <v>129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18</v>
      </c>
      <c r="C160" t="s">
        <v>63</v>
      </c>
      <c r="D160" t="s">
        <v>159</v>
      </c>
      <c r="E160" t="s">
        <v>136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1627</v>
      </c>
      <c r="C161" t="s">
        <v>63</v>
      </c>
      <c r="D161" t="s">
        <v>160</v>
      </c>
      <c r="E161" t="s">
        <v>140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3</v>
      </c>
      <c r="C162" t="s">
        <v>63</v>
      </c>
      <c r="D162" t="s">
        <v>160</v>
      </c>
      <c r="E162" t="s">
        <v>129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28</v>
      </c>
      <c r="C163" t="s">
        <v>63</v>
      </c>
      <c r="D163" t="s">
        <v>160</v>
      </c>
      <c r="E163" t="s">
        <v>136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2</v>
      </c>
      <c r="C164" t="s">
        <v>63</v>
      </c>
      <c r="D164" t="s">
        <v>161</v>
      </c>
      <c r="E164" t="s">
        <v>140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18</v>
      </c>
      <c r="C165" t="s">
        <v>63</v>
      </c>
      <c r="D165" t="s">
        <v>161</v>
      </c>
      <c r="E165" t="s">
        <v>144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1277</v>
      </c>
      <c r="C166" t="s">
        <v>63</v>
      </c>
      <c r="D166" t="s">
        <v>161</v>
      </c>
      <c r="E166" t="s">
        <v>129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3</v>
      </c>
      <c r="C167" t="s">
        <v>63</v>
      </c>
      <c r="D167" t="s">
        <v>161</v>
      </c>
      <c r="E167" t="s">
        <v>150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9</v>
      </c>
      <c r="C168" t="s">
        <v>63</v>
      </c>
      <c r="D168" t="s">
        <v>161</v>
      </c>
      <c r="E168" t="s">
        <v>136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</v>
      </c>
      <c r="C169" t="s">
        <v>63</v>
      </c>
      <c r="D169" t="s">
        <v>162</v>
      </c>
      <c r="E169" t="s">
        <v>129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5</v>
      </c>
      <c r="C170" t="s">
        <v>63</v>
      </c>
      <c r="D170" t="s">
        <v>162</v>
      </c>
      <c r="E170" t="s">
        <v>150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1701</v>
      </c>
      <c r="C171" t="s">
        <v>63</v>
      </c>
      <c r="D171" t="s">
        <v>163</v>
      </c>
      <c r="E171" t="s">
        <v>140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1</v>
      </c>
      <c r="C172" t="s">
        <v>20</v>
      </c>
      <c r="D172" t="s">
        <v>163</v>
      </c>
      <c r="E172" t="s">
        <v>146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1</v>
      </c>
      <c r="C173" t="s">
        <v>20</v>
      </c>
      <c r="D173" t="s">
        <v>163</v>
      </c>
      <c r="E173" t="s">
        <v>147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11</v>
      </c>
      <c r="C174" t="s">
        <v>63</v>
      </c>
      <c r="D174" t="s">
        <v>163</v>
      </c>
      <c r="E174" t="s">
        <v>129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40</v>
      </c>
      <c r="C175" t="s">
        <v>63</v>
      </c>
      <c r="D175" t="s">
        <v>163</v>
      </c>
      <c r="E175" t="s">
        <v>136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3</v>
      </c>
      <c r="C176" t="s">
        <v>20</v>
      </c>
      <c r="D176" t="s">
        <v>164</v>
      </c>
      <c r="E176" t="s">
        <v>131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21</v>
      </c>
      <c r="C177" t="s">
        <v>20</v>
      </c>
      <c r="D177" t="s">
        <v>164</v>
      </c>
      <c r="E177" t="s">
        <v>140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11</v>
      </c>
      <c r="C178" t="s">
        <v>20</v>
      </c>
      <c r="D178" t="s">
        <v>164</v>
      </c>
      <c r="E178" t="s">
        <v>147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44</v>
      </c>
      <c r="C179" t="s">
        <v>20</v>
      </c>
      <c r="D179" t="s">
        <v>164</v>
      </c>
      <c r="E179" t="s">
        <v>132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1</v>
      </c>
      <c r="C180" t="s">
        <v>20</v>
      </c>
      <c r="D180" t="s">
        <v>164</v>
      </c>
      <c r="E180" t="s">
        <v>165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1</v>
      </c>
      <c r="C181" t="s">
        <v>20</v>
      </c>
      <c r="D181" t="s">
        <v>164</v>
      </c>
      <c r="E181" t="s">
        <v>129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1</v>
      </c>
      <c r="C182" t="s">
        <v>20</v>
      </c>
      <c r="D182" t="s">
        <v>164</v>
      </c>
      <c r="E182" t="s">
        <v>166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19</v>
      </c>
      <c r="C183" t="s">
        <v>63</v>
      </c>
      <c r="D183" t="s">
        <v>167</v>
      </c>
      <c r="E183" t="s">
        <v>140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10</v>
      </c>
      <c r="C184" t="s">
        <v>63</v>
      </c>
      <c r="D184" t="s">
        <v>167</v>
      </c>
      <c r="E184" t="s">
        <v>143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26</v>
      </c>
      <c r="C185" t="s">
        <v>20</v>
      </c>
      <c r="D185" t="s">
        <v>168</v>
      </c>
      <c r="E185" t="s">
        <v>169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2</v>
      </c>
      <c r="C186" t="s">
        <v>63</v>
      </c>
      <c r="D186" t="s">
        <v>170</v>
      </c>
      <c r="E186" t="s">
        <v>140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1</v>
      </c>
      <c r="C187" t="s">
        <v>63</v>
      </c>
      <c r="D187" t="s">
        <v>170</v>
      </c>
      <c r="E187" t="s">
        <v>143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1</v>
      </c>
      <c r="C188" t="s">
        <v>20</v>
      </c>
      <c r="D188" t="s">
        <v>171</v>
      </c>
      <c r="E188" t="s">
        <v>165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32</v>
      </c>
      <c r="C189" t="s">
        <v>63</v>
      </c>
      <c r="D189" t="s">
        <v>171</v>
      </c>
      <c r="E189" t="s">
        <v>172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29</v>
      </c>
      <c r="C190" t="s">
        <v>20</v>
      </c>
      <c r="D190" t="s">
        <v>173</v>
      </c>
      <c r="E190" t="s">
        <v>131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832</v>
      </c>
      <c r="C191" t="s">
        <v>63</v>
      </c>
      <c r="D191" t="s">
        <v>173</v>
      </c>
      <c r="E191" t="s">
        <v>140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113</v>
      </c>
      <c r="C192" t="s">
        <v>20</v>
      </c>
      <c r="D192" t="s">
        <v>173</v>
      </c>
      <c r="E192" t="s">
        <v>134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8</v>
      </c>
      <c r="C193" t="s">
        <v>63</v>
      </c>
      <c r="D193" t="s">
        <v>173</v>
      </c>
      <c r="E193" t="s">
        <v>144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7</v>
      </c>
      <c r="C194" t="s">
        <v>63</v>
      </c>
      <c r="D194" t="s">
        <v>173</v>
      </c>
      <c r="E194" t="s">
        <v>136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3</v>
      </c>
      <c r="C195" t="s">
        <v>63</v>
      </c>
      <c r="D195" t="s">
        <v>174</v>
      </c>
      <c r="E195" t="s">
        <v>140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61</v>
      </c>
      <c r="C196" t="s">
        <v>63</v>
      </c>
      <c r="D196" t="s">
        <v>174</v>
      </c>
      <c r="E196" t="s">
        <v>143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27</v>
      </c>
      <c r="C197" t="s">
        <v>63</v>
      </c>
      <c r="D197" t="s">
        <v>175</v>
      </c>
      <c r="E197" t="s">
        <v>144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2</v>
      </c>
      <c r="C198" t="s">
        <v>20</v>
      </c>
      <c r="D198" t="s">
        <v>176</v>
      </c>
      <c r="E198" t="s">
        <v>131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4</v>
      </c>
      <c r="C199" t="s">
        <v>63</v>
      </c>
      <c r="D199" t="s">
        <v>176</v>
      </c>
      <c r="E199" t="s">
        <v>140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1</v>
      </c>
      <c r="C200" t="s">
        <v>63</v>
      </c>
      <c r="D200" t="s">
        <v>176</v>
      </c>
      <c r="E200" t="s">
        <v>143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3</v>
      </c>
      <c r="C201" t="s">
        <v>63</v>
      </c>
      <c r="D201" t="s">
        <v>176</v>
      </c>
      <c r="E201" t="s">
        <v>129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19</v>
      </c>
      <c r="C202" t="s">
        <v>63</v>
      </c>
      <c r="D202" t="s">
        <v>176</v>
      </c>
      <c r="E202" t="s">
        <v>136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2</v>
      </c>
      <c r="C203" t="s">
        <v>63</v>
      </c>
      <c r="D203" t="s">
        <v>177</v>
      </c>
      <c r="E203" t="s">
        <v>140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2</v>
      </c>
      <c r="C204" t="s">
        <v>63</v>
      </c>
      <c r="D204" t="s">
        <v>177</v>
      </c>
      <c r="E204" t="s">
        <v>144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17</v>
      </c>
      <c r="C205" t="s">
        <v>63</v>
      </c>
      <c r="D205" t="s">
        <v>178</v>
      </c>
      <c r="E205" t="s">
        <v>140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1</v>
      </c>
      <c r="C206" t="s">
        <v>63</v>
      </c>
      <c r="D206" t="s">
        <v>178</v>
      </c>
      <c r="E206" t="s">
        <v>129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3</v>
      </c>
      <c r="C207" t="s">
        <v>63</v>
      </c>
      <c r="D207" t="s">
        <v>179</v>
      </c>
      <c r="E207" t="s">
        <v>140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667</v>
      </c>
      <c r="C208" t="s">
        <v>63</v>
      </c>
      <c r="D208" t="s">
        <v>179</v>
      </c>
      <c r="E208" t="s">
        <v>129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:35" x14ac:dyDescent="0.2">
      <c r="B209">
        <v>12</v>
      </c>
      <c r="C209" t="s">
        <v>63</v>
      </c>
      <c r="D209" t="s">
        <v>179</v>
      </c>
      <c r="E209" t="s">
        <v>136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:35" x14ac:dyDescent="0.2">
      <c r="B210">
        <v>2</v>
      </c>
      <c r="C210" t="s">
        <v>63</v>
      </c>
      <c r="D210" t="s">
        <v>180</v>
      </c>
      <c r="E210" t="s">
        <v>129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x14ac:dyDescent="0.2"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x14ac:dyDescent="0.2">
      <c r="A212" t="s">
        <v>181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:35" x14ac:dyDescent="0.2">
      <c r="A213" t="s">
        <v>77</v>
      </c>
      <c r="B213" t="s">
        <v>182</v>
      </c>
      <c r="C213" t="s">
        <v>79</v>
      </c>
      <c r="D213" t="s">
        <v>127</v>
      </c>
      <c r="E213" t="s">
        <v>128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:35" x14ac:dyDescent="0.2">
      <c r="B214">
        <v>26</v>
      </c>
      <c r="C214" t="s">
        <v>52</v>
      </c>
      <c r="E214" t="s">
        <v>129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:35" x14ac:dyDescent="0.2">
      <c r="B215">
        <v>168</v>
      </c>
      <c r="C215" t="s">
        <v>54</v>
      </c>
      <c r="D215" t="s">
        <v>130</v>
      </c>
      <c r="E215" t="s">
        <v>131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:35" x14ac:dyDescent="0.2">
      <c r="B216">
        <v>1</v>
      </c>
      <c r="C216" t="s">
        <v>54</v>
      </c>
      <c r="D216" t="s">
        <v>130</v>
      </c>
      <c r="E216" t="s">
        <v>132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35" x14ac:dyDescent="0.2">
      <c r="B217">
        <v>2</v>
      </c>
      <c r="C217" t="s">
        <v>54</v>
      </c>
      <c r="D217" t="s">
        <v>130</v>
      </c>
      <c r="E217" t="s">
        <v>133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:35" x14ac:dyDescent="0.2">
      <c r="B218">
        <v>1</v>
      </c>
      <c r="C218" t="s">
        <v>56</v>
      </c>
      <c r="D218" t="s">
        <v>130</v>
      </c>
      <c r="E218" t="s">
        <v>134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x14ac:dyDescent="0.2">
      <c r="B219">
        <v>1</v>
      </c>
      <c r="C219" t="s">
        <v>54</v>
      </c>
      <c r="D219" t="s">
        <v>130</v>
      </c>
      <c r="E219" t="s">
        <v>135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x14ac:dyDescent="0.2">
      <c r="B220">
        <v>2</v>
      </c>
      <c r="C220" t="s">
        <v>54</v>
      </c>
      <c r="D220" t="s">
        <v>130</v>
      </c>
      <c r="E220" t="s">
        <v>136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x14ac:dyDescent="0.2">
      <c r="B221">
        <v>261</v>
      </c>
      <c r="C221" t="s">
        <v>56</v>
      </c>
      <c r="D221" t="s">
        <v>137</v>
      </c>
      <c r="E221" t="s">
        <v>134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x14ac:dyDescent="0.2">
      <c r="B222">
        <v>1</v>
      </c>
      <c r="C222" t="s">
        <v>56</v>
      </c>
      <c r="D222" t="s">
        <v>137</v>
      </c>
      <c r="E222" t="s">
        <v>136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x14ac:dyDescent="0.2">
      <c r="B223">
        <v>30</v>
      </c>
      <c r="C223" t="s">
        <v>56</v>
      </c>
      <c r="D223" t="s">
        <v>138</v>
      </c>
      <c r="E223" t="s">
        <v>57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x14ac:dyDescent="0.2">
      <c r="B224">
        <v>3121</v>
      </c>
      <c r="C224" t="s">
        <v>52</v>
      </c>
      <c r="D224" t="s">
        <v>139</v>
      </c>
      <c r="E224" t="s">
        <v>140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1</v>
      </c>
      <c r="C225" t="s">
        <v>52</v>
      </c>
      <c r="D225" t="s">
        <v>139</v>
      </c>
      <c r="E225" t="s">
        <v>141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1</v>
      </c>
      <c r="D226" t="s">
        <v>139</v>
      </c>
      <c r="E226" t="s">
        <v>142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22</v>
      </c>
      <c r="C227" t="s">
        <v>52</v>
      </c>
      <c r="D227" t="s">
        <v>139</v>
      </c>
      <c r="E227" t="s">
        <v>143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1</v>
      </c>
      <c r="C228" t="s">
        <v>52</v>
      </c>
      <c r="D228" t="s">
        <v>139</v>
      </c>
      <c r="E228" t="s">
        <v>144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11</v>
      </c>
      <c r="C229" t="s">
        <v>52</v>
      </c>
      <c r="D229" t="s">
        <v>139</v>
      </c>
      <c r="E229" t="s">
        <v>129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28</v>
      </c>
      <c r="C230" t="s">
        <v>52</v>
      </c>
      <c r="D230" t="s">
        <v>139</v>
      </c>
      <c r="E230" t="s">
        <v>136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3</v>
      </c>
      <c r="C231" t="s">
        <v>54</v>
      </c>
      <c r="D231" t="s">
        <v>145</v>
      </c>
      <c r="E231" t="s">
        <v>131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4834</v>
      </c>
      <c r="C232" t="s">
        <v>52</v>
      </c>
      <c r="D232" t="s">
        <v>145</v>
      </c>
      <c r="E232" t="s">
        <v>140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5</v>
      </c>
      <c r="C233" t="s">
        <v>54</v>
      </c>
      <c r="D233" t="s">
        <v>145</v>
      </c>
      <c r="E233" t="s">
        <v>146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1</v>
      </c>
      <c r="C234" t="s">
        <v>54</v>
      </c>
      <c r="D234" t="s">
        <v>145</v>
      </c>
      <c r="E234" t="s">
        <v>147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1</v>
      </c>
      <c r="C235" t="s">
        <v>56</v>
      </c>
      <c r="D235" t="s">
        <v>145</v>
      </c>
      <c r="E235" t="s">
        <v>134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7</v>
      </c>
      <c r="C236" t="s">
        <v>52</v>
      </c>
      <c r="D236" t="s">
        <v>145</v>
      </c>
      <c r="E236" t="s">
        <v>129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1</v>
      </c>
      <c r="C237" t="s">
        <v>52</v>
      </c>
      <c r="D237" t="s">
        <v>145</v>
      </c>
      <c r="E237" t="s">
        <v>148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2</v>
      </c>
      <c r="C238" t="s">
        <v>56</v>
      </c>
      <c r="D238" t="s">
        <v>145</v>
      </c>
      <c r="E238" t="s">
        <v>57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38</v>
      </c>
      <c r="C239" t="s">
        <v>52</v>
      </c>
      <c r="D239" t="s">
        <v>145</v>
      </c>
      <c r="E239" t="s">
        <v>136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6</v>
      </c>
      <c r="C240" t="s">
        <v>52</v>
      </c>
      <c r="D240" t="s">
        <v>149</v>
      </c>
      <c r="E240" t="s">
        <v>140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4613</v>
      </c>
      <c r="C241" t="s">
        <v>52</v>
      </c>
      <c r="D241" t="s">
        <v>149</v>
      </c>
      <c r="E241" t="s">
        <v>129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2</v>
      </c>
      <c r="C242" t="s">
        <v>52</v>
      </c>
      <c r="D242" t="s">
        <v>149</v>
      </c>
      <c r="E242" t="s">
        <v>150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12</v>
      </c>
      <c r="C243" t="s">
        <v>52</v>
      </c>
      <c r="D243" t="s">
        <v>149</v>
      </c>
      <c r="E243" t="s">
        <v>136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3</v>
      </c>
      <c r="C244" t="s">
        <v>52</v>
      </c>
      <c r="D244" t="s">
        <v>151</v>
      </c>
      <c r="E244" t="s">
        <v>129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19</v>
      </c>
      <c r="C245" t="s">
        <v>52</v>
      </c>
      <c r="D245" t="s">
        <v>151</v>
      </c>
      <c r="E245" t="s">
        <v>150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256</v>
      </c>
      <c r="C246" t="s">
        <v>52</v>
      </c>
      <c r="D246" t="s">
        <v>152</v>
      </c>
      <c r="E246" t="s">
        <v>129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8</v>
      </c>
      <c r="C247" t="s">
        <v>52</v>
      </c>
      <c r="D247" t="s">
        <v>152</v>
      </c>
      <c r="E247" t="s">
        <v>136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1</v>
      </c>
      <c r="D248" t="s">
        <v>153</v>
      </c>
      <c r="E248" t="s">
        <v>142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20</v>
      </c>
      <c r="C249" t="s">
        <v>52</v>
      </c>
      <c r="D249" t="s">
        <v>154</v>
      </c>
      <c r="E249" t="s">
        <v>140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2</v>
      </c>
      <c r="D250" t="s">
        <v>155</v>
      </c>
      <c r="E250" t="s">
        <v>142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112</v>
      </c>
      <c r="C251" t="s">
        <v>54</v>
      </c>
      <c r="D251" t="s">
        <v>156</v>
      </c>
      <c r="E251" t="s">
        <v>131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5</v>
      </c>
      <c r="C252" t="s">
        <v>54</v>
      </c>
      <c r="D252" t="s">
        <v>156</v>
      </c>
      <c r="E252" t="s">
        <v>140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1</v>
      </c>
      <c r="C253" t="s">
        <v>54</v>
      </c>
      <c r="D253" t="s">
        <v>156</v>
      </c>
      <c r="E253" t="s">
        <v>157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3</v>
      </c>
      <c r="C254" t="s">
        <v>54</v>
      </c>
      <c r="D254" t="s">
        <v>156</v>
      </c>
      <c r="E254" t="s">
        <v>132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1</v>
      </c>
      <c r="C255" t="s">
        <v>54</v>
      </c>
      <c r="D255" t="s">
        <v>156</v>
      </c>
      <c r="E255" t="s">
        <v>150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1</v>
      </c>
      <c r="C256" t="s">
        <v>54</v>
      </c>
      <c r="D256" t="s">
        <v>156</v>
      </c>
      <c r="E256" t="s">
        <v>148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100</v>
      </c>
      <c r="C257" t="s">
        <v>56</v>
      </c>
      <c r="D257" t="s">
        <v>158</v>
      </c>
      <c r="E257" t="s">
        <v>134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1530</v>
      </c>
      <c r="C258" t="s">
        <v>52</v>
      </c>
      <c r="D258" t="s">
        <v>159</v>
      </c>
      <c r="E258" t="s">
        <v>140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1</v>
      </c>
      <c r="C259" t="s">
        <v>52</v>
      </c>
      <c r="D259" t="s">
        <v>159</v>
      </c>
      <c r="E259" t="s">
        <v>141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7</v>
      </c>
      <c r="C260" t="s">
        <v>52</v>
      </c>
      <c r="D260" t="s">
        <v>159</v>
      </c>
      <c r="E260" t="s">
        <v>129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18</v>
      </c>
      <c r="C261" t="s">
        <v>52</v>
      </c>
      <c r="D261" t="s">
        <v>159</v>
      </c>
      <c r="E261" t="s">
        <v>136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1632</v>
      </c>
      <c r="C262" t="s">
        <v>52</v>
      </c>
      <c r="D262" t="s">
        <v>160</v>
      </c>
      <c r="E262" t="s">
        <v>140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3</v>
      </c>
      <c r="C263" t="s">
        <v>52</v>
      </c>
      <c r="D263" t="s">
        <v>160</v>
      </c>
      <c r="E263" t="s">
        <v>129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28</v>
      </c>
      <c r="C264" t="s">
        <v>52</v>
      </c>
      <c r="D264" t="s">
        <v>160</v>
      </c>
      <c r="E264" t="s">
        <v>136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2</v>
      </c>
      <c r="C265" t="s">
        <v>52</v>
      </c>
      <c r="D265" t="s">
        <v>161</v>
      </c>
      <c r="E265" t="s">
        <v>140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18</v>
      </c>
      <c r="C266" t="s">
        <v>52</v>
      </c>
      <c r="D266" t="s">
        <v>161</v>
      </c>
      <c r="E266" t="s">
        <v>144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1304</v>
      </c>
      <c r="C267" t="s">
        <v>52</v>
      </c>
      <c r="D267" t="s">
        <v>161</v>
      </c>
      <c r="E267" t="s">
        <v>129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3</v>
      </c>
      <c r="C268" t="s">
        <v>52</v>
      </c>
      <c r="D268" t="s">
        <v>161</v>
      </c>
      <c r="E268" t="s">
        <v>150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9</v>
      </c>
      <c r="C269" t="s">
        <v>52</v>
      </c>
      <c r="D269" t="s">
        <v>161</v>
      </c>
      <c r="E269" t="s">
        <v>136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1</v>
      </c>
      <c r="C270" t="s">
        <v>52</v>
      </c>
      <c r="D270" t="s">
        <v>162</v>
      </c>
      <c r="E270" t="s">
        <v>129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5</v>
      </c>
      <c r="C271" t="s">
        <v>52</v>
      </c>
      <c r="D271" t="s">
        <v>162</v>
      </c>
      <c r="E271" t="s">
        <v>150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1715</v>
      </c>
      <c r="C272" t="s">
        <v>52</v>
      </c>
      <c r="D272" t="s">
        <v>163</v>
      </c>
      <c r="E272" t="s">
        <v>140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1</v>
      </c>
      <c r="C273" t="s">
        <v>54</v>
      </c>
      <c r="D273" t="s">
        <v>163</v>
      </c>
      <c r="E273" t="s">
        <v>146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1</v>
      </c>
      <c r="C274" t="s">
        <v>54</v>
      </c>
      <c r="D274" t="s">
        <v>163</v>
      </c>
      <c r="E274" t="s">
        <v>147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11</v>
      </c>
      <c r="C275" t="s">
        <v>52</v>
      </c>
      <c r="D275" t="s">
        <v>163</v>
      </c>
      <c r="E275" t="s">
        <v>129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40</v>
      </c>
      <c r="C276" t="s">
        <v>52</v>
      </c>
      <c r="D276" t="s">
        <v>163</v>
      </c>
      <c r="E276" t="s">
        <v>136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3</v>
      </c>
      <c r="C277" t="s">
        <v>54</v>
      </c>
      <c r="D277" t="s">
        <v>164</v>
      </c>
      <c r="E277" t="s">
        <v>131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21</v>
      </c>
      <c r="C278" t="s">
        <v>54</v>
      </c>
      <c r="D278" t="s">
        <v>164</v>
      </c>
      <c r="E278" t="s">
        <v>140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11</v>
      </c>
      <c r="C279" t="s">
        <v>54</v>
      </c>
      <c r="D279" t="s">
        <v>164</v>
      </c>
      <c r="E279" t="s">
        <v>147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46</v>
      </c>
      <c r="C280" t="s">
        <v>54</v>
      </c>
      <c r="D280" t="s">
        <v>164</v>
      </c>
      <c r="E280" t="s">
        <v>132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1</v>
      </c>
      <c r="C281" t="s">
        <v>54</v>
      </c>
      <c r="D281" t="s">
        <v>164</v>
      </c>
      <c r="E281" t="s">
        <v>165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1</v>
      </c>
      <c r="C282" t="s">
        <v>54</v>
      </c>
      <c r="D282" t="s">
        <v>164</v>
      </c>
      <c r="E282" t="s">
        <v>129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1</v>
      </c>
      <c r="C283" t="s">
        <v>54</v>
      </c>
      <c r="D283" t="s">
        <v>164</v>
      </c>
      <c r="E283" t="s">
        <v>166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19</v>
      </c>
      <c r="C284" t="s">
        <v>52</v>
      </c>
      <c r="D284" t="s">
        <v>167</v>
      </c>
      <c r="E284" t="s">
        <v>140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10</v>
      </c>
      <c r="C285" t="s">
        <v>52</v>
      </c>
      <c r="D285" t="s">
        <v>167</v>
      </c>
      <c r="E285" t="s">
        <v>143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26</v>
      </c>
      <c r="C286" t="s">
        <v>24</v>
      </c>
      <c r="D286" t="s">
        <v>168</v>
      </c>
      <c r="E286" t="s">
        <v>169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2</v>
      </c>
      <c r="C287" t="s">
        <v>52</v>
      </c>
      <c r="D287" t="s">
        <v>170</v>
      </c>
      <c r="E287" t="s">
        <v>140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1</v>
      </c>
      <c r="C288" t="s">
        <v>52</v>
      </c>
      <c r="D288" t="s">
        <v>170</v>
      </c>
      <c r="E288" t="s">
        <v>143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1</v>
      </c>
      <c r="C289" t="s">
        <v>54</v>
      </c>
      <c r="D289" t="s">
        <v>171</v>
      </c>
      <c r="E289" t="s">
        <v>165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32</v>
      </c>
      <c r="C290" t="s">
        <v>52</v>
      </c>
      <c r="D290" t="s">
        <v>171</v>
      </c>
      <c r="E290" t="s">
        <v>172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29</v>
      </c>
      <c r="C291" t="s">
        <v>54</v>
      </c>
      <c r="D291" t="s">
        <v>173</v>
      </c>
      <c r="E291" t="s">
        <v>131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846</v>
      </c>
      <c r="C292" t="s">
        <v>52</v>
      </c>
      <c r="D292" t="s">
        <v>173</v>
      </c>
      <c r="E292" t="s">
        <v>140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114</v>
      </c>
      <c r="C293" t="s">
        <v>56</v>
      </c>
      <c r="D293" t="s">
        <v>173</v>
      </c>
      <c r="E293" t="s">
        <v>134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8</v>
      </c>
      <c r="C294" t="s">
        <v>52</v>
      </c>
      <c r="D294" t="s">
        <v>173</v>
      </c>
      <c r="E294" t="s">
        <v>144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7</v>
      </c>
      <c r="C295" t="s">
        <v>52</v>
      </c>
      <c r="D295" t="s">
        <v>173</v>
      </c>
      <c r="E295" t="s">
        <v>136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3</v>
      </c>
      <c r="C296" t="s">
        <v>52</v>
      </c>
      <c r="D296" t="s">
        <v>174</v>
      </c>
      <c r="E296" t="s">
        <v>140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62</v>
      </c>
      <c r="C297" t="s">
        <v>52</v>
      </c>
      <c r="D297" t="s">
        <v>174</v>
      </c>
      <c r="E297" t="s">
        <v>143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27</v>
      </c>
      <c r="C298" t="s">
        <v>52</v>
      </c>
      <c r="D298" t="s">
        <v>175</v>
      </c>
      <c r="E298" t="s">
        <v>144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2</v>
      </c>
      <c r="C299" t="s">
        <v>54</v>
      </c>
      <c r="D299" t="s">
        <v>176</v>
      </c>
      <c r="E299" t="s">
        <v>131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5</v>
      </c>
      <c r="C300" t="s">
        <v>52</v>
      </c>
      <c r="D300" t="s">
        <v>176</v>
      </c>
      <c r="E300" t="s">
        <v>140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1</v>
      </c>
      <c r="C301" t="s">
        <v>52</v>
      </c>
      <c r="D301" t="s">
        <v>176</v>
      </c>
      <c r="E301" t="s">
        <v>143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3</v>
      </c>
      <c r="C302" t="s">
        <v>52</v>
      </c>
      <c r="D302" t="s">
        <v>176</v>
      </c>
      <c r="E302" t="s">
        <v>129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19</v>
      </c>
      <c r="C303" t="s">
        <v>52</v>
      </c>
      <c r="D303" t="s">
        <v>176</v>
      </c>
      <c r="E303" t="s">
        <v>136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2</v>
      </c>
      <c r="C304" t="s">
        <v>52</v>
      </c>
      <c r="D304" t="s">
        <v>177</v>
      </c>
      <c r="E304" t="s">
        <v>140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x14ac:dyDescent="0.2">
      <c r="B305">
        <v>2</v>
      </c>
      <c r="C305" t="s">
        <v>52</v>
      </c>
      <c r="D305" t="s">
        <v>177</v>
      </c>
      <c r="E305" t="s">
        <v>144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x14ac:dyDescent="0.2">
      <c r="B306">
        <v>17</v>
      </c>
      <c r="C306" t="s">
        <v>52</v>
      </c>
      <c r="D306" t="s">
        <v>178</v>
      </c>
      <c r="E306" t="s">
        <v>140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x14ac:dyDescent="0.2">
      <c r="B307">
        <v>1</v>
      </c>
      <c r="C307" t="s">
        <v>52</v>
      </c>
      <c r="D307" t="s">
        <v>178</v>
      </c>
      <c r="E307" t="s">
        <v>129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x14ac:dyDescent="0.2">
      <c r="B308">
        <v>3</v>
      </c>
      <c r="C308" t="s">
        <v>52</v>
      </c>
      <c r="D308" t="s">
        <v>179</v>
      </c>
      <c r="E308" t="s">
        <v>140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x14ac:dyDescent="0.2">
      <c r="B309">
        <v>684</v>
      </c>
      <c r="C309" t="s">
        <v>52</v>
      </c>
      <c r="D309" t="s">
        <v>179</v>
      </c>
      <c r="E309" t="s">
        <v>129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x14ac:dyDescent="0.2">
      <c r="B310">
        <v>12</v>
      </c>
      <c r="C310" t="s">
        <v>52</v>
      </c>
      <c r="D310" t="s">
        <v>179</v>
      </c>
      <c r="E310" t="s">
        <v>136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x14ac:dyDescent="0.2">
      <c r="B311">
        <v>2</v>
      </c>
      <c r="C311" t="s">
        <v>52</v>
      </c>
      <c r="D311" t="s">
        <v>180</v>
      </c>
      <c r="E311" t="s">
        <v>129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x14ac:dyDescent="0.2"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">
      <c r="A313" t="s">
        <v>183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x14ac:dyDescent="0.2">
      <c r="A314" t="s">
        <v>77</v>
      </c>
      <c r="B314" t="s">
        <v>182</v>
      </c>
      <c r="C314" t="s">
        <v>79</v>
      </c>
      <c r="D314" t="s">
        <v>127</v>
      </c>
      <c r="E314" t="s">
        <v>128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x14ac:dyDescent="0.2">
      <c r="B315">
        <v>26</v>
      </c>
      <c r="C315" t="s">
        <v>32</v>
      </c>
      <c r="E315" t="s">
        <v>129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x14ac:dyDescent="0.2">
      <c r="B316">
        <v>1</v>
      </c>
      <c r="C316" t="s">
        <v>34</v>
      </c>
      <c r="D316" t="s">
        <v>130</v>
      </c>
      <c r="E316" t="s">
        <v>133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">
      <c r="B317">
        <v>30</v>
      </c>
      <c r="C317" t="s">
        <v>34</v>
      </c>
      <c r="D317" t="s">
        <v>137</v>
      </c>
      <c r="E317" t="s">
        <v>134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x14ac:dyDescent="0.2">
      <c r="B318">
        <v>200</v>
      </c>
      <c r="C318" t="s">
        <v>32</v>
      </c>
      <c r="D318" t="s">
        <v>139</v>
      </c>
      <c r="E318" t="s">
        <v>140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x14ac:dyDescent="0.2">
      <c r="B319">
        <v>3</v>
      </c>
      <c r="C319" t="s">
        <v>32</v>
      </c>
      <c r="D319" t="s">
        <v>139</v>
      </c>
      <c r="E319" t="s">
        <v>129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x14ac:dyDescent="0.2">
      <c r="B320">
        <v>1</v>
      </c>
      <c r="C320" t="s">
        <v>32</v>
      </c>
      <c r="D320" t="s">
        <v>139</v>
      </c>
      <c r="E320" t="s">
        <v>136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215</v>
      </c>
      <c r="C321" t="s">
        <v>32</v>
      </c>
      <c r="D321" t="s">
        <v>145</v>
      </c>
      <c r="E321" t="s">
        <v>140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21</v>
      </c>
      <c r="C322" t="s">
        <v>32</v>
      </c>
      <c r="D322" t="s">
        <v>145</v>
      </c>
      <c r="E322" t="s">
        <v>136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1</v>
      </c>
      <c r="C323" t="s">
        <v>32</v>
      </c>
      <c r="D323" t="s">
        <v>149</v>
      </c>
      <c r="E323" t="s">
        <v>140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248</v>
      </c>
      <c r="C324" t="s">
        <v>32</v>
      </c>
      <c r="D324" t="s">
        <v>149</v>
      </c>
      <c r="E324" t="s">
        <v>129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2</v>
      </c>
      <c r="C325" t="s">
        <v>32</v>
      </c>
      <c r="D325" t="s">
        <v>149</v>
      </c>
      <c r="E325" t="s">
        <v>136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68</v>
      </c>
      <c r="C326" t="s">
        <v>32</v>
      </c>
      <c r="D326" t="s">
        <v>152</v>
      </c>
      <c r="E326" t="s">
        <v>129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8</v>
      </c>
      <c r="C327" t="s">
        <v>32</v>
      </c>
      <c r="D327" t="s">
        <v>152</v>
      </c>
      <c r="E327" t="s">
        <v>136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20</v>
      </c>
      <c r="C328" t="s">
        <v>34</v>
      </c>
      <c r="D328" t="s">
        <v>158</v>
      </c>
      <c r="E328" t="s">
        <v>134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88</v>
      </c>
      <c r="C329" t="s">
        <v>32</v>
      </c>
      <c r="D329" t="s">
        <v>159</v>
      </c>
      <c r="E329" t="s">
        <v>140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1</v>
      </c>
      <c r="C330" t="s">
        <v>32</v>
      </c>
      <c r="D330" t="s">
        <v>159</v>
      </c>
      <c r="E330" t="s">
        <v>141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9</v>
      </c>
      <c r="C331" t="s">
        <v>32</v>
      </c>
      <c r="D331" t="s">
        <v>159</v>
      </c>
      <c r="E331" t="s">
        <v>136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62</v>
      </c>
      <c r="C332" t="s">
        <v>32</v>
      </c>
      <c r="D332" t="s">
        <v>160</v>
      </c>
      <c r="E332" t="s">
        <v>140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17</v>
      </c>
      <c r="C333" t="s">
        <v>32</v>
      </c>
      <c r="D333" t="s">
        <v>160</v>
      </c>
      <c r="E333" t="s">
        <v>136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1</v>
      </c>
      <c r="C334" t="s">
        <v>32</v>
      </c>
      <c r="D334" t="s">
        <v>161</v>
      </c>
      <c r="E334" t="s">
        <v>140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18</v>
      </c>
      <c r="C335" t="s">
        <v>32</v>
      </c>
      <c r="D335" t="s">
        <v>161</v>
      </c>
      <c r="E335" t="s">
        <v>144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102</v>
      </c>
      <c r="C336" t="s">
        <v>32</v>
      </c>
      <c r="D336" t="s">
        <v>161</v>
      </c>
      <c r="E336" t="s">
        <v>129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x14ac:dyDescent="0.2">
      <c r="B337">
        <v>7</v>
      </c>
      <c r="C337" t="s">
        <v>32</v>
      </c>
      <c r="D337" t="s">
        <v>161</v>
      </c>
      <c r="E337" t="s">
        <v>136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x14ac:dyDescent="0.2">
      <c r="B338">
        <v>88</v>
      </c>
      <c r="C338" t="s">
        <v>32</v>
      </c>
      <c r="D338" t="s">
        <v>163</v>
      </c>
      <c r="E338" t="s">
        <v>140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x14ac:dyDescent="0.2">
      <c r="B339">
        <v>13</v>
      </c>
      <c r="C339" t="s">
        <v>32</v>
      </c>
      <c r="D339" t="s">
        <v>163</v>
      </c>
      <c r="E339" t="s">
        <v>136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x14ac:dyDescent="0.2">
      <c r="B340">
        <v>6</v>
      </c>
      <c r="C340" t="s">
        <v>34</v>
      </c>
      <c r="D340" t="s">
        <v>164</v>
      </c>
      <c r="E340" t="s">
        <v>132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x14ac:dyDescent="0.2">
      <c r="B341">
        <v>19</v>
      </c>
      <c r="C341" t="s">
        <v>32</v>
      </c>
      <c r="D341" t="s">
        <v>167</v>
      </c>
      <c r="E341" t="s">
        <v>140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x14ac:dyDescent="0.2">
      <c r="B342">
        <v>10</v>
      </c>
      <c r="C342" t="s">
        <v>32</v>
      </c>
      <c r="D342" t="s">
        <v>167</v>
      </c>
      <c r="E342" t="s">
        <v>143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x14ac:dyDescent="0.2">
      <c r="B343">
        <v>2</v>
      </c>
      <c r="C343" t="s">
        <v>32</v>
      </c>
      <c r="D343" t="s">
        <v>170</v>
      </c>
      <c r="E343" t="s">
        <v>140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x14ac:dyDescent="0.2">
      <c r="B344">
        <v>1</v>
      </c>
      <c r="C344" t="s">
        <v>32</v>
      </c>
      <c r="D344" t="s">
        <v>170</v>
      </c>
      <c r="E344" t="s">
        <v>143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x14ac:dyDescent="0.2">
      <c r="B345">
        <v>3</v>
      </c>
      <c r="C345" t="s">
        <v>32</v>
      </c>
      <c r="D345" t="s">
        <v>174</v>
      </c>
      <c r="E345" t="s">
        <v>140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x14ac:dyDescent="0.2">
      <c r="B346">
        <v>58</v>
      </c>
      <c r="C346" t="s">
        <v>32</v>
      </c>
      <c r="D346" t="s">
        <v>174</v>
      </c>
      <c r="E346" t="s">
        <v>143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x14ac:dyDescent="0.2">
      <c r="B347">
        <v>3</v>
      </c>
      <c r="C347" t="s">
        <v>32</v>
      </c>
      <c r="D347" t="s">
        <v>176</v>
      </c>
      <c r="E347" t="s">
        <v>140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x14ac:dyDescent="0.2">
      <c r="B348">
        <v>1</v>
      </c>
      <c r="C348" t="s">
        <v>32</v>
      </c>
      <c r="D348" t="s">
        <v>176</v>
      </c>
      <c r="E348" t="s">
        <v>143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x14ac:dyDescent="0.2">
      <c r="B349">
        <v>9</v>
      </c>
      <c r="C349" t="s">
        <v>32</v>
      </c>
      <c r="D349" t="s">
        <v>176</v>
      </c>
      <c r="E349" t="s">
        <v>136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x14ac:dyDescent="0.2">
      <c r="B350">
        <v>10</v>
      </c>
      <c r="C350" t="s">
        <v>32</v>
      </c>
      <c r="D350" t="s">
        <v>178</v>
      </c>
      <c r="E350" t="s">
        <v>140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x14ac:dyDescent="0.2">
      <c r="B351">
        <v>43</v>
      </c>
      <c r="C351" t="s">
        <v>32</v>
      </c>
      <c r="D351" t="s">
        <v>179</v>
      </c>
      <c r="E351" t="s">
        <v>129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x14ac:dyDescent="0.2">
      <c r="B352">
        <v>4</v>
      </c>
      <c r="C352" t="s">
        <v>32</v>
      </c>
      <c r="D352" t="s">
        <v>179</v>
      </c>
      <c r="E352" t="s">
        <v>136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A354" t="s">
        <v>184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A355" t="s">
        <v>185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A356" t="s">
        <v>77</v>
      </c>
      <c r="B356" t="s">
        <v>89</v>
      </c>
      <c r="C356" t="s">
        <v>79</v>
      </c>
      <c r="D356" t="s">
        <v>80</v>
      </c>
      <c r="E356" t="s">
        <v>81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B357">
        <v>30</v>
      </c>
      <c r="C357" t="s">
        <v>40</v>
      </c>
      <c r="D357" t="s">
        <v>104</v>
      </c>
      <c r="E357" t="s">
        <v>83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B358">
        <v>20</v>
      </c>
      <c r="C358" t="s">
        <v>42</v>
      </c>
      <c r="D358" t="s">
        <v>90</v>
      </c>
      <c r="E358" t="s">
        <v>84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B359">
        <v>615</v>
      </c>
      <c r="C359" t="s">
        <v>40</v>
      </c>
      <c r="D359" t="s">
        <v>91</v>
      </c>
      <c r="E359" t="s">
        <v>83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B360">
        <v>1</v>
      </c>
      <c r="C360" t="s">
        <v>40</v>
      </c>
      <c r="D360" t="s">
        <v>91</v>
      </c>
      <c r="E360" t="s">
        <v>85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B361">
        <v>1</v>
      </c>
      <c r="C361" t="s">
        <v>40</v>
      </c>
      <c r="D361" t="s">
        <v>91</v>
      </c>
      <c r="E361" t="s">
        <v>107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B362">
        <v>52</v>
      </c>
      <c r="C362" t="s">
        <v>40</v>
      </c>
      <c r="D362" t="s">
        <v>91</v>
      </c>
      <c r="E362" t="s">
        <v>84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B363">
        <v>25</v>
      </c>
      <c r="C363" t="s">
        <v>40</v>
      </c>
      <c r="D363" t="s">
        <v>91</v>
      </c>
      <c r="E363" t="s">
        <v>108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B364">
        <v>53</v>
      </c>
      <c r="C364" t="s">
        <v>40</v>
      </c>
      <c r="D364" t="s">
        <v>91</v>
      </c>
      <c r="E364" t="s">
        <v>86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B365">
        <v>212</v>
      </c>
      <c r="C365" t="s">
        <v>40</v>
      </c>
      <c r="D365" t="s">
        <v>92</v>
      </c>
      <c r="E365" t="s">
        <v>83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B366">
        <v>1</v>
      </c>
      <c r="C366" t="s">
        <v>40</v>
      </c>
      <c r="D366" t="s">
        <v>92</v>
      </c>
      <c r="E366" t="s">
        <v>85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B367">
        <v>54</v>
      </c>
      <c r="C367" t="s">
        <v>40</v>
      </c>
      <c r="D367" t="s">
        <v>92</v>
      </c>
      <c r="E367" t="s">
        <v>84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B368">
        <v>1</v>
      </c>
      <c r="C368" t="s">
        <v>40</v>
      </c>
      <c r="D368" t="s">
        <v>110</v>
      </c>
      <c r="E368" t="s">
        <v>85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2:35" x14ac:dyDescent="0.2">
      <c r="B369">
        <v>1</v>
      </c>
      <c r="C369" t="s">
        <v>42</v>
      </c>
      <c r="D369" t="s">
        <v>93</v>
      </c>
      <c r="E369" t="s">
        <v>83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2:35" x14ac:dyDescent="0.2">
      <c r="B370">
        <v>2</v>
      </c>
      <c r="C370" t="s">
        <v>42</v>
      </c>
      <c r="D370" t="s">
        <v>94</v>
      </c>
      <c r="E370" t="s">
        <v>85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2:35" x14ac:dyDescent="0.2">
      <c r="B371">
        <v>4</v>
      </c>
      <c r="C371" t="s">
        <v>42</v>
      </c>
      <c r="D371" t="s">
        <v>95</v>
      </c>
      <c r="E371" t="s">
        <v>83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2:35" x14ac:dyDescent="0.2">
      <c r="B372">
        <v>1</v>
      </c>
      <c r="C372" t="s">
        <v>40</v>
      </c>
      <c r="D372" t="s">
        <v>115</v>
      </c>
      <c r="E372" t="s">
        <v>83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2:35" x14ac:dyDescent="0.2">
      <c r="B373">
        <v>30</v>
      </c>
      <c r="C373" t="s">
        <v>40</v>
      </c>
      <c r="D373" t="s">
        <v>115</v>
      </c>
      <c r="E373" t="s">
        <v>85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2:35" x14ac:dyDescent="0.2">
      <c r="B374">
        <v>25</v>
      </c>
      <c r="C374" t="s">
        <v>40</v>
      </c>
      <c r="D374" t="s">
        <v>96</v>
      </c>
      <c r="E374" t="s">
        <v>83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2:35" x14ac:dyDescent="0.2">
      <c r="B375">
        <v>11</v>
      </c>
      <c r="C375" t="s">
        <v>42</v>
      </c>
      <c r="D375" t="s">
        <v>97</v>
      </c>
      <c r="E375" t="s">
        <v>83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2:35" x14ac:dyDescent="0.2">
      <c r="B376">
        <v>1</v>
      </c>
      <c r="C376" t="s">
        <v>42</v>
      </c>
      <c r="D376" t="s">
        <v>98</v>
      </c>
      <c r="E376" t="s">
        <v>84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2:35" x14ac:dyDescent="0.2">
      <c r="B377">
        <v>5</v>
      </c>
      <c r="C377" t="s">
        <v>42</v>
      </c>
      <c r="D377" t="s">
        <v>99</v>
      </c>
      <c r="E377" t="s">
        <v>85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2:35" x14ac:dyDescent="0.2">
      <c r="B378">
        <v>35716</v>
      </c>
      <c r="C378" t="s">
        <v>36</v>
      </c>
      <c r="D378" t="s">
        <v>82</v>
      </c>
      <c r="E378" t="s">
        <v>83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2:35" x14ac:dyDescent="0.2">
      <c r="B379">
        <v>176</v>
      </c>
      <c r="C379" t="s">
        <v>42</v>
      </c>
      <c r="D379" t="s">
        <v>82</v>
      </c>
      <c r="E379" t="s">
        <v>85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2:35" x14ac:dyDescent="0.2">
      <c r="B380">
        <v>145</v>
      </c>
      <c r="C380" t="s">
        <v>36</v>
      </c>
      <c r="D380" t="s">
        <v>82</v>
      </c>
      <c r="E380" t="s">
        <v>120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2:35" x14ac:dyDescent="0.2">
      <c r="B381">
        <v>5</v>
      </c>
      <c r="C381" t="s">
        <v>36</v>
      </c>
      <c r="D381" t="s">
        <v>82</v>
      </c>
      <c r="E381" t="s">
        <v>121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2:35" x14ac:dyDescent="0.2">
      <c r="B382">
        <v>590</v>
      </c>
      <c r="D382" t="s">
        <v>82</v>
      </c>
      <c r="E382" t="s">
        <v>186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2:35" x14ac:dyDescent="0.2">
      <c r="B383">
        <v>57</v>
      </c>
      <c r="C383" t="s">
        <v>36</v>
      </c>
      <c r="D383" t="s">
        <v>82</v>
      </c>
      <c r="E383" t="s">
        <v>84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2:35" x14ac:dyDescent="0.2">
      <c r="B384">
        <v>110</v>
      </c>
      <c r="C384" t="s">
        <v>36</v>
      </c>
      <c r="D384" t="s">
        <v>82</v>
      </c>
      <c r="E384" t="s">
        <v>109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B385">
        <v>614</v>
      </c>
      <c r="C385" t="s">
        <v>38</v>
      </c>
      <c r="D385" t="s">
        <v>82</v>
      </c>
      <c r="E385" t="s">
        <v>86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B386">
        <v>36</v>
      </c>
      <c r="C386" t="s">
        <v>36</v>
      </c>
      <c r="D386" t="s">
        <v>82</v>
      </c>
      <c r="E386" t="s">
        <v>122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B387">
        <v>3</v>
      </c>
      <c r="C387" t="s">
        <v>40</v>
      </c>
      <c r="D387" t="s">
        <v>101</v>
      </c>
      <c r="E387" t="s">
        <v>85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 t="s">
        <v>187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A390" t="s">
        <v>188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 t="s">
        <v>189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 t="s">
        <v>185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 t="s">
        <v>77</v>
      </c>
      <c r="B393" t="s">
        <v>89</v>
      </c>
      <c r="C393" t="s">
        <v>79</v>
      </c>
      <c r="D393" t="s">
        <v>80</v>
      </c>
      <c r="E393" t="s">
        <v>81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B394">
        <v>868</v>
      </c>
      <c r="C394" t="s">
        <v>36</v>
      </c>
      <c r="D394" t="s">
        <v>82</v>
      </c>
      <c r="E394" t="s">
        <v>83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B395">
        <v>6</v>
      </c>
      <c r="C395" t="s">
        <v>42</v>
      </c>
      <c r="D395" t="s">
        <v>82</v>
      </c>
      <c r="E395" t="s">
        <v>85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B396">
        <v>4</v>
      </c>
      <c r="C396" t="s">
        <v>36</v>
      </c>
      <c r="D396" t="s">
        <v>82</v>
      </c>
      <c r="E396" t="s">
        <v>109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B397">
        <v>4</v>
      </c>
      <c r="C397" t="s">
        <v>38</v>
      </c>
      <c r="D397" t="s">
        <v>82</v>
      </c>
      <c r="E397" t="s">
        <v>86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 t="s">
        <v>190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 t="s">
        <v>191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 t="s">
        <v>192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 t="s">
        <v>193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 t="s">
        <v>194</v>
      </c>
      <c r="B403" t="s">
        <v>195</v>
      </c>
      <c r="C403" t="s">
        <v>196</v>
      </c>
      <c r="D403" t="s">
        <v>197</v>
      </c>
      <c r="E403" t="s">
        <v>128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23</v>
      </c>
      <c r="C404" t="s">
        <v>46</v>
      </c>
      <c r="E404" t="s">
        <v>129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308</v>
      </c>
      <c r="D405" t="s">
        <v>130</v>
      </c>
      <c r="E405" t="s">
        <v>131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3</v>
      </c>
      <c r="D406" t="s">
        <v>130</v>
      </c>
      <c r="E406" t="s">
        <v>140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1</v>
      </c>
      <c r="D407" t="s">
        <v>130</v>
      </c>
      <c r="E407" t="s">
        <v>132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2</v>
      </c>
      <c r="D408" t="s">
        <v>130</v>
      </c>
      <c r="E408" t="s">
        <v>133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4</v>
      </c>
      <c r="D409" t="s">
        <v>130</v>
      </c>
      <c r="E409" t="s">
        <v>134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>
        <v>2</v>
      </c>
      <c r="D410" t="s">
        <v>130</v>
      </c>
      <c r="E410" t="s">
        <v>135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>
        <v>4</v>
      </c>
      <c r="D411" t="s">
        <v>130</v>
      </c>
      <c r="E411" t="s">
        <v>136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>
        <v>1290</v>
      </c>
      <c r="D412" t="s">
        <v>137</v>
      </c>
      <c r="E412" t="s">
        <v>134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>
        <v>7</v>
      </c>
      <c r="D413" t="s">
        <v>137</v>
      </c>
      <c r="E413" t="s">
        <v>136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>
        <v>4595</v>
      </c>
      <c r="C414" t="s">
        <v>46</v>
      </c>
      <c r="D414" t="s">
        <v>139</v>
      </c>
      <c r="E414" t="s">
        <v>140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>
        <v>13</v>
      </c>
      <c r="C415" t="s">
        <v>46</v>
      </c>
      <c r="D415" t="s">
        <v>139</v>
      </c>
      <c r="E415" t="s">
        <v>143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>
        <v>1</v>
      </c>
      <c r="D416" t="s">
        <v>139</v>
      </c>
      <c r="E416" t="s">
        <v>144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>
        <v>30</v>
      </c>
      <c r="C417" t="s">
        <v>46</v>
      </c>
      <c r="D417" t="s">
        <v>139</v>
      </c>
      <c r="E417" t="s">
        <v>129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>
        <v>32</v>
      </c>
      <c r="C418" t="s">
        <v>46</v>
      </c>
      <c r="D418" t="s">
        <v>139</v>
      </c>
      <c r="E418" t="s">
        <v>136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>
        <v>3</v>
      </c>
      <c r="C419" t="s">
        <v>46</v>
      </c>
      <c r="D419" t="s">
        <v>198</v>
      </c>
      <c r="E419" t="s">
        <v>140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>
        <v>2</v>
      </c>
      <c r="C420" t="s">
        <v>46</v>
      </c>
      <c r="D420" t="s">
        <v>199</v>
      </c>
      <c r="E420" t="s">
        <v>140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3</v>
      </c>
      <c r="C421" t="s">
        <v>46</v>
      </c>
      <c r="D421" t="s">
        <v>200</v>
      </c>
      <c r="E421" t="s">
        <v>140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>
        <v>3837</v>
      </c>
      <c r="C422" t="s">
        <v>46</v>
      </c>
      <c r="D422" t="s">
        <v>145</v>
      </c>
      <c r="E422" t="s">
        <v>140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1</v>
      </c>
      <c r="D423" t="s">
        <v>145</v>
      </c>
      <c r="E423" t="s">
        <v>146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1</v>
      </c>
      <c r="D424" t="s">
        <v>145</v>
      </c>
      <c r="E424" t="s">
        <v>134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5</v>
      </c>
      <c r="C425" t="s">
        <v>46</v>
      </c>
      <c r="D425" t="s">
        <v>145</v>
      </c>
      <c r="E425" t="s">
        <v>129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77</v>
      </c>
      <c r="C426" t="s">
        <v>46</v>
      </c>
      <c r="D426" t="s">
        <v>145</v>
      </c>
      <c r="E426" t="s">
        <v>136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>
        <v>13</v>
      </c>
      <c r="C427" t="s">
        <v>46</v>
      </c>
      <c r="D427" t="s">
        <v>149</v>
      </c>
      <c r="E427" t="s">
        <v>140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>
        <v>6307</v>
      </c>
      <c r="C428" t="s">
        <v>46</v>
      </c>
      <c r="D428" t="s">
        <v>149</v>
      </c>
      <c r="E428" t="s">
        <v>129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>
        <v>2</v>
      </c>
      <c r="D429" t="s">
        <v>149</v>
      </c>
      <c r="E429" t="s">
        <v>150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>
        <v>37</v>
      </c>
      <c r="C430" t="s">
        <v>46</v>
      </c>
      <c r="D430" t="s">
        <v>149</v>
      </c>
      <c r="E430" t="s">
        <v>136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>
        <v>1</v>
      </c>
      <c r="C431" t="s">
        <v>46</v>
      </c>
      <c r="D431" t="s">
        <v>201</v>
      </c>
      <c r="E431" t="s">
        <v>140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>
        <v>4</v>
      </c>
      <c r="D432" t="s">
        <v>151</v>
      </c>
      <c r="E432" t="s">
        <v>129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>
        <v>6</v>
      </c>
      <c r="C433" t="s">
        <v>46</v>
      </c>
      <c r="D433" t="s">
        <v>202</v>
      </c>
      <c r="E433" t="s">
        <v>140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>
        <v>6</v>
      </c>
      <c r="C434" t="s">
        <v>46</v>
      </c>
      <c r="D434" t="s">
        <v>203</v>
      </c>
      <c r="E434" t="s">
        <v>140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>
        <v>1</v>
      </c>
      <c r="D435" t="s">
        <v>204</v>
      </c>
      <c r="E435" t="s">
        <v>205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>
        <v>1</v>
      </c>
      <c r="B436" t="s">
        <v>44</v>
      </c>
      <c r="C436" t="s">
        <v>46</v>
      </c>
      <c r="D436" t="s">
        <v>206</v>
      </c>
      <c r="E436" t="s">
        <v>207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>
        <v>1</v>
      </c>
      <c r="B437" t="s">
        <v>44</v>
      </c>
      <c r="C437" t="s">
        <v>46</v>
      </c>
      <c r="D437" t="s">
        <v>208</v>
      </c>
      <c r="E437" t="s">
        <v>207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>
        <v>1</v>
      </c>
      <c r="D438" t="s">
        <v>209</v>
      </c>
      <c r="E438" t="s">
        <v>131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>
        <v>2</v>
      </c>
      <c r="C439" t="s">
        <v>46</v>
      </c>
      <c r="D439" t="s">
        <v>210</v>
      </c>
      <c r="E439" t="s">
        <v>140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>
        <v>1</v>
      </c>
      <c r="B440" t="s">
        <v>44</v>
      </c>
      <c r="C440" t="s">
        <v>46</v>
      </c>
      <c r="D440" t="s">
        <v>211</v>
      </c>
      <c r="E440" t="s">
        <v>140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>
        <v>2</v>
      </c>
      <c r="C441" t="s">
        <v>46</v>
      </c>
      <c r="D441" t="s">
        <v>212</v>
      </c>
      <c r="E441" t="s">
        <v>140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>
        <v>2</v>
      </c>
      <c r="C442" t="s">
        <v>46</v>
      </c>
      <c r="D442" t="s">
        <v>212</v>
      </c>
      <c r="E442" t="s">
        <v>129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>
        <v>2</v>
      </c>
      <c r="B443" t="s">
        <v>44</v>
      </c>
      <c r="C443" t="s">
        <v>46</v>
      </c>
      <c r="D443" t="s">
        <v>213</v>
      </c>
      <c r="E443" t="s">
        <v>207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>
        <v>2244</v>
      </c>
      <c r="B444" t="s">
        <v>44</v>
      </c>
      <c r="C444" t="s">
        <v>46</v>
      </c>
      <c r="D444" t="s">
        <v>152</v>
      </c>
      <c r="E444" t="s">
        <v>129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>
        <v>23</v>
      </c>
      <c r="B445" t="s">
        <v>44</v>
      </c>
      <c r="C445" t="s">
        <v>46</v>
      </c>
      <c r="D445" t="s">
        <v>152</v>
      </c>
      <c r="E445" t="s">
        <v>136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>
        <v>19</v>
      </c>
      <c r="B446" t="s">
        <v>44</v>
      </c>
      <c r="C446" t="s">
        <v>46</v>
      </c>
      <c r="D446" t="s">
        <v>154</v>
      </c>
      <c r="E446" t="s">
        <v>140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>
        <v>11</v>
      </c>
      <c r="C447" t="s">
        <v>46</v>
      </c>
      <c r="D447" t="s">
        <v>214</v>
      </c>
      <c r="E447" t="s">
        <v>140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>
        <v>10</v>
      </c>
      <c r="C448" t="s">
        <v>46</v>
      </c>
      <c r="D448" t="s">
        <v>214</v>
      </c>
      <c r="E448" t="s">
        <v>129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1</v>
      </c>
      <c r="C449" t="s">
        <v>46</v>
      </c>
      <c r="D449" t="s">
        <v>215</v>
      </c>
      <c r="E449" t="s">
        <v>140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2</v>
      </c>
      <c r="C450" t="s">
        <v>46</v>
      </c>
      <c r="D450" t="s">
        <v>215</v>
      </c>
      <c r="E450" t="s">
        <v>129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>
        <v>28</v>
      </c>
      <c r="C451" t="s">
        <v>46</v>
      </c>
      <c r="D451" t="s">
        <v>216</v>
      </c>
      <c r="E451" t="s">
        <v>140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>
        <v>47</v>
      </c>
      <c r="B452" t="s">
        <v>44</v>
      </c>
      <c r="C452" t="s">
        <v>46</v>
      </c>
      <c r="D452" t="s">
        <v>217</v>
      </c>
      <c r="E452" t="s">
        <v>140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>
        <v>11</v>
      </c>
      <c r="B453" t="s">
        <v>44</v>
      </c>
      <c r="C453" t="s">
        <v>46</v>
      </c>
      <c r="D453" t="s">
        <v>218</v>
      </c>
      <c r="E453" t="s">
        <v>140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>
        <v>2</v>
      </c>
      <c r="B454" t="s">
        <v>44</v>
      </c>
      <c r="C454" t="s">
        <v>46</v>
      </c>
      <c r="D454" t="s">
        <v>219</v>
      </c>
      <c r="E454" t="s">
        <v>140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>
        <v>1</v>
      </c>
      <c r="B455" t="s">
        <v>44</v>
      </c>
      <c r="C455" t="s">
        <v>46</v>
      </c>
      <c r="D455" t="s">
        <v>220</v>
      </c>
      <c r="E455" t="s">
        <v>140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>
        <v>258</v>
      </c>
      <c r="B456" t="s">
        <v>44</v>
      </c>
      <c r="D456" t="s">
        <v>156</v>
      </c>
      <c r="E456" t="s">
        <v>131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>
        <v>10</v>
      </c>
      <c r="B457" t="s">
        <v>44</v>
      </c>
      <c r="D457" t="s">
        <v>156</v>
      </c>
      <c r="E457" t="s">
        <v>140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>
        <v>1</v>
      </c>
      <c r="B458" t="s">
        <v>44</v>
      </c>
      <c r="D458" t="s">
        <v>156</v>
      </c>
      <c r="E458" t="s">
        <v>157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>
        <v>3</v>
      </c>
      <c r="B459" t="s">
        <v>44</v>
      </c>
      <c r="D459" t="s">
        <v>156</v>
      </c>
      <c r="E459" t="s">
        <v>132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>
        <v>537</v>
      </c>
      <c r="B460" t="s">
        <v>44</v>
      </c>
      <c r="D460" t="s">
        <v>158</v>
      </c>
      <c r="E460" t="s">
        <v>134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>
        <v>4584</v>
      </c>
      <c r="B461" t="s">
        <v>44</v>
      </c>
      <c r="C461" t="s">
        <v>46</v>
      </c>
      <c r="D461" t="s">
        <v>159</v>
      </c>
      <c r="E461" t="s">
        <v>140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>
        <v>9</v>
      </c>
      <c r="B462" t="s">
        <v>44</v>
      </c>
      <c r="D462" t="s">
        <v>159</v>
      </c>
      <c r="E462" t="s">
        <v>141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>
        <v>13</v>
      </c>
      <c r="B463" t="s">
        <v>44</v>
      </c>
      <c r="C463" t="s">
        <v>46</v>
      </c>
      <c r="D463" t="s">
        <v>159</v>
      </c>
      <c r="E463" t="s">
        <v>207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>
        <v>9</v>
      </c>
      <c r="B464" t="s">
        <v>44</v>
      </c>
      <c r="C464" t="s">
        <v>46</v>
      </c>
      <c r="D464" t="s">
        <v>159</v>
      </c>
      <c r="E464" t="s">
        <v>129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>
        <v>79</v>
      </c>
      <c r="B465" t="s">
        <v>44</v>
      </c>
      <c r="C465" t="s">
        <v>46</v>
      </c>
      <c r="D465" t="s">
        <v>159</v>
      </c>
      <c r="E465" t="s">
        <v>136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>
        <v>3</v>
      </c>
      <c r="B466" t="s">
        <v>44</v>
      </c>
      <c r="C466" t="s">
        <v>46</v>
      </c>
      <c r="D466" t="s">
        <v>221</v>
      </c>
      <c r="E466" t="s">
        <v>207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5</v>
      </c>
      <c r="B467" t="s">
        <v>44</v>
      </c>
      <c r="C467" t="s">
        <v>46</v>
      </c>
      <c r="D467" t="s">
        <v>222</v>
      </c>
      <c r="E467" t="s">
        <v>140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1776</v>
      </c>
      <c r="B468" t="s">
        <v>44</v>
      </c>
      <c r="C468" t="s">
        <v>46</v>
      </c>
      <c r="D468" t="s">
        <v>160</v>
      </c>
      <c r="E468" t="s">
        <v>140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2</v>
      </c>
      <c r="B469" t="s">
        <v>44</v>
      </c>
      <c r="C469" t="s">
        <v>46</v>
      </c>
      <c r="D469" t="s">
        <v>160</v>
      </c>
      <c r="E469" t="s">
        <v>207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A470">
        <v>3</v>
      </c>
      <c r="B470" t="s">
        <v>44</v>
      </c>
      <c r="C470" t="s">
        <v>46</v>
      </c>
      <c r="D470" t="s">
        <v>160</v>
      </c>
      <c r="E470" t="s">
        <v>129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>
        <v>74</v>
      </c>
      <c r="B471" t="s">
        <v>44</v>
      </c>
      <c r="C471" t="s">
        <v>46</v>
      </c>
      <c r="D471" t="s">
        <v>160</v>
      </c>
      <c r="E471" t="s">
        <v>136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>
        <v>8</v>
      </c>
      <c r="B472" t="s">
        <v>44</v>
      </c>
      <c r="C472" t="s">
        <v>46</v>
      </c>
      <c r="D472" t="s">
        <v>223</v>
      </c>
      <c r="E472" t="s">
        <v>207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>
        <v>14</v>
      </c>
      <c r="B473" t="s">
        <v>44</v>
      </c>
      <c r="C473" t="s">
        <v>46</v>
      </c>
      <c r="D473" t="s">
        <v>161</v>
      </c>
      <c r="E473" t="s">
        <v>140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48</v>
      </c>
      <c r="B474" t="s">
        <v>44</v>
      </c>
      <c r="D474" t="s">
        <v>161</v>
      </c>
      <c r="E474" t="s">
        <v>144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3114</v>
      </c>
      <c r="B475" t="s">
        <v>44</v>
      </c>
      <c r="C475" t="s">
        <v>46</v>
      </c>
      <c r="D475" t="s">
        <v>161</v>
      </c>
      <c r="E475" t="s">
        <v>129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A476">
        <v>3</v>
      </c>
      <c r="B476" t="s">
        <v>44</v>
      </c>
      <c r="D476" t="s">
        <v>161</v>
      </c>
      <c r="E476" t="s">
        <v>150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>
        <v>3</v>
      </c>
      <c r="B477" t="s">
        <v>44</v>
      </c>
      <c r="C477" t="s">
        <v>46</v>
      </c>
      <c r="D477" t="s">
        <v>161</v>
      </c>
      <c r="E477" t="s">
        <v>136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>
        <v>1</v>
      </c>
      <c r="B478" t="s">
        <v>44</v>
      </c>
      <c r="C478" t="s">
        <v>46</v>
      </c>
      <c r="D478" t="s">
        <v>224</v>
      </c>
      <c r="E478" t="s">
        <v>140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>
        <v>8</v>
      </c>
      <c r="B479" t="s">
        <v>44</v>
      </c>
      <c r="C479" t="s">
        <v>46</v>
      </c>
      <c r="D479" t="s">
        <v>225</v>
      </c>
      <c r="E479" t="s">
        <v>207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>
        <v>2</v>
      </c>
      <c r="B480" t="s">
        <v>44</v>
      </c>
      <c r="D480" t="s">
        <v>162</v>
      </c>
      <c r="E480" t="s">
        <v>129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>
        <v>5259</v>
      </c>
      <c r="B481" t="s">
        <v>44</v>
      </c>
      <c r="C481" t="s">
        <v>46</v>
      </c>
      <c r="D481" t="s">
        <v>163</v>
      </c>
      <c r="E481" t="s">
        <v>140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>
        <v>5</v>
      </c>
      <c r="B482" t="s">
        <v>44</v>
      </c>
      <c r="D482" t="s">
        <v>163</v>
      </c>
      <c r="E482" t="s">
        <v>147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>
        <v>37</v>
      </c>
      <c r="B483" t="s">
        <v>44</v>
      </c>
      <c r="C483" t="s">
        <v>46</v>
      </c>
      <c r="D483" t="s">
        <v>163</v>
      </c>
      <c r="E483" t="s">
        <v>129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>
        <v>208</v>
      </c>
      <c r="B484" t="s">
        <v>44</v>
      </c>
      <c r="C484" t="s">
        <v>46</v>
      </c>
      <c r="D484" t="s">
        <v>163</v>
      </c>
      <c r="E484" t="s">
        <v>136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>
        <v>6</v>
      </c>
      <c r="B485" t="s">
        <v>44</v>
      </c>
      <c r="D485" t="s">
        <v>164</v>
      </c>
      <c r="E485" t="s">
        <v>131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>
        <v>50</v>
      </c>
      <c r="B486" t="s">
        <v>44</v>
      </c>
      <c r="D486" t="s">
        <v>164</v>
      </c>
      <c r="E486" t="s">
        <v>140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>
        <v>41</v>
      </c>
      <c r="B487" t="s">
        <v>44</v>
      </c>
      <c r="D487" t="s">
        <v>164</v>
      </c>
      <c r="E487" t="s">
        <v>147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>
        <v>166</v>
      </c>
      <c r="B488" t="s">
        <v>44</v>
      </c>
      <c r="D488" t="s">
        <v>164</v>
      </c>
      <c r="E488" t="s">
        <v>132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>
        <v>1</v>
      </c>
      <c r="B489" t="s">
        <v>44</v>
      </c>
      <c r="D489" t="s">
        <v>164</v>
      </c>
      <c r="E489" t="s">
        <v>165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>
        <v>8</v>
      </c>
      <c r="B490" t="s">
        <v>44</v>
      </c>
      <c r="D490" t="s">
        <v>164</v>
      </c>
      <c r="E490" t="s">
        <v>129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A491">
        <v>1</v>
      </c>
      <c r="B491" t="s">
        <v>44</v>
      </c>
      <c r="D491" t="s">
        <v>164</v>
      </c>
      <c r="E491" t="s">
        <v>166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A492">
        <v>6</v>
      </c>
      <c r="C492" t="s">
        <v>46</v>
      </c>
      <c r="D492" t="s">
        <v>167</v>
      </c>
      <c r="E492" t="s">
        <v>140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A493">
        <v>1</v>
      </c>
      <c r="C493" t="s">
        <v>46</v>
      </c>
      <c r="D493" t="s">
        <v>167</v>
      </c>
      <c r="E493" t="s">
        <v>143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>
        <v>14</v>
      </c>
      <c r="C494" t="s">
        <v>48</v>
      </c>
      <c r="D494" t="s">
        <v>168</v>
      </c>
      <c r="E494" t="s">
        <v>169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A495">
        <v>3</v>
      </c>
      <c r="C495" t="s">
        <v>46</v>
      </c>
      <c r="D495" t="s">
        <v>170</v>
      </c>
      <c r="E495" t="s">
        <v>140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A496">
        <v>3</v>
      </c>
      <c r="C496" t="s">
        <v>46</v>
      </c>
      <c r="D496" t="s">
        <v>170</v>
      </c>
      <c r="E496" t="s">
        <v>143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A497">
        <v>3</v>
      </c>
      <c r="B497" t="s">
        <v>44</v>
      </c>
      <c r="D497" t="s">
        <v>171</v>
      </c>
      <c r="E497" t="s">
        <v>165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A498">
        <v>88</v>
      </c>
      <c r="B498" t="s">
        <v>44</v>
      </c>
      <c r="D498" t="s">
        <v>171</v>
      </c>
      <c r="E498" t="s">
        <v>172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>
        <v>8</v>
      </c>
      <c r="C499" t="s">
        <v>46</v>
      </c>
      <c r="D499" t="s">
        <v>226</v>
      </c>
      <c r="E499" t="s">
        <v>140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>
        <v>5</v>
      </c>
      <c r="C500" t="s">
        <v>46</v>
      </c>
      <c r="D500" t="s">
        <v>227</v>
      </c>
      <c r="E500" t="s">
        <v>140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A501">
        <v>2</v>
      </c>
      <c r="B501" t="s">
        <v>44</v>
      </c>
      <c r="C501" t="s">
        <v>46</v>
      </c>
      <c r="D501" t="s">
        <v>228</v>
      </c>
      <c r="E501" t="s">
        <v>140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A502">
        <v>6</v>
      </c>
      <c r="B502" t="s">
        <v>44</v>
      </c>
      <c r="C502" t="s">
        <v>46</v>
      </c>
      <c r="D502" t="s">
        <v>229</v>
      </c>
      <c r="E502" t="s">
        <v>140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>
        <v>3</v>
      </c>
      <c r="C503" t="s">
        <v>46</v>
      </c>
      <c r="D503" t="s">
        <v>230</v>
      </c>
      <c r="E503" t="s">
        <v>140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A504">
        <v>1</v>
      </c>
      <c r="D504" t="s">
        <v>173</v>
      </c>
      <c r="E504" t="s">
        <v>131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A505">
        <v>174</v>
      </c>
      <c r="C505" t="s">
        <v>46</v>
      </c>
      <c r="D505" t="s">
        <v>173</v>
      </c>
      <c r="E505" t="s">
        <v>140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A506">
        <v>113</v>
      </c>
      <c r="D506" t="s">
        <v>173</v>
      </c>
      <c r="E506" t="s">
        <v>134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A507">
        <v>1</v>
      </c>
      <c r="C507" t="s">
        <v>46</v>
      </c>
      <c r="D507" t="s">
        <v>173</v>
      </c>
      <c r="E507" t="s">
        <v>136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A508">
        <v>8</v>
      </c>
      <c r="C508" t="s">
        <v>46</v>
      </c>
      <c r="D508" t="s">
        <v>231</v>
      </c>
      <c r="E508" t="s">
        <v>140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>
        <v>3</v>
      </c>
      <c r="C509" t="s">
        <v>46</v>
      </c>
      <c r="D509" t="s">
        <v>231</v>
      </c>
      <c r="E509" t="s">
        <v>129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A510">
        <v>34</v>
      </c>
      <c r="C510" t="s">
        <v>46</v>
      </c>
      <c r="D510" t="s">
        <v>232</v>
      </c>
      <c r="E510" t="s">
        <v>140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A511">
        <v>3</v>
      </c>
      <c r="C511" t="s">
        <v>46</v>
      </c>
      <c r="D511" t="s">
        <v>232</v>
      </c>
      <c r="E511" t="s">
        <v>129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A512">
        <v>7</v>
      </c>
      <c r="C512" t="s">
        <v>46</v>
      </c>
      <c r="D512" t="s">
        <v>174</v>
      </c>
      <c r="E512" t="s">
        <v>140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A513">
        <v>16</v>
      </c>
      <c r="C513" t="s">
        <v>46</v>
      </c>
      <c r="D513" t="s">
        <v>174</v>
      </c>
      <c r="E513" t="s">
        <v>143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A514">
        <v>1</v>
      </c>
      <c r="B514" t="s">
        <v>44</v>
      </c>
      <c r="C514" t="s">
        <v>46</v>
      </c>
      <c r="D514" t="s">
        <v>233</v>
      </c>
      <c r="E514" t="s">
        <v>207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A515">
        <v>4</v>
      </c>
      <c r="D515" t="s">
        <v>175</v>
      </c>
      <c r="E515" t="s">
        <v>144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A516">
        <v>1</v>
      </c>
      <c r="C516" t="s">
        <v>46</v>
      </c>
      <c r="D516" t="s">
        <v>234</v>
      </c>
      <c r="E516" t="s">
        <v>140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A517">
        <v>1</v>
      </c>
      <c r="C517" t="s">
        <v>46</v>
      </c>
      <c r="D517" t="s">
        <v>235</v>
      </c>
      <c r="E517" t="s">
        <v>140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A518">
        <v>4</v>
      </c>
      <c r="C518" t="s">
        <v>46</v>
      </c>
      <c r="D518" t="s">
        <v>236</v>
      </c>
      <c r="E518" t="s">
        <v>140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A519">
        <v>2</v>
      </c>
      <c r="C519" t="s">
        <v>46</v>
      </c>
      <c r="D519" t="s">
        <v>237</v>
      </c>
      <c r="E519" t="s">
        <v>140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A520">
        <v>3</v>
      </c>
      <c r="C520" t="s">
        <v>46</v>
      </c>
      <c r="D520" t="s">
        <v>238</v>
      </c>
      <c r="E520" t="s">
        <v>140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>
        <v>2</v>
      </c>
      <c r="C521" t="s">
        <v>46</v>
      </c>
      <c r="D521" t="s">
        <v>239</v>
      </c>
      <c r="E521" t="s">
        <v>140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>
        <v>4</v>
      </c>
      <c r="C522" t="s">
        <v>46</v>
      </c>
      <c r="D522" t="s">
        <v>240</v>
      </c>
      <c r="E522" t="s">
        <v>140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A523">
        <v>5</v>
      </c>
      <c r="C523" t="s">
        <v>46</v>
      </c>
      <c r="D523" t="s">
        <v>241</v>
      </c>
      <c r="E523" t="s">
        <v>129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A524">
        <v>1</v>
      </c>
      <c r="C524" t="s">
        <v>46</v>
      </c>
      <c r="D524" t="s">
        <v>242</v>
      </c>
      <c r="E524" t="s">
        <v>140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A525">
        <v>9</v>
      </c>
      <c r="C525" t="s">
        <v>46</v>
      </c>
      <c r="D525" t="s">
        <v>242</v>
      </c>
      <c r="E525" t="s">
        <v>129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A526">
        <v>1</v>
      </c>
      <c r="C526" t="s">
        <v>46</v>
      </c>
      <c r="D526" t="s">
        <v>243</v>
      </c>
      <c r="E526" t="s">
        <v>140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A527">
        <v>2</v>
      </c>
      <c r="C527" t="s">
        <v>46</v>
      </c>
      <c r="D527" t="s">
        <v>244</v>
      </c>
      <c r="E527" t="s">
        <v>140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A528">
        <v>8</v>
      </c>
      <c r="C528" t="s">
        <v>46</v>
      </c>
      <c r="D528" t="s">
        <v>176</v>
      </c>
      <c r="E528" t="s">
        <v>140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A529">
        <v>11</v>
      </c>
      <c r="C529" t="s">
        <v>46</v>
      </c>
      <c r="D529" t="s">
        <v>176</v>
      </c>
      <c r="E529" t="s">
        <v>129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A530">
        <v>75</v>
      </c>
      <c r="C530" t="s">
        <v>46</v>
      </c>
      <c r="D530" t="s">
        <v>176</v>
      </c>
      <c r="E530" t="s">
        <v>245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A531">
        <v>45</v>
      </c>
      <c r="C531" t="s">
        <v>46</v>
      </c>
      <c r="D531" t="s">
        <v>176</v>
      </c>
      <c r="E531" t="s">
        <v>136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>
        <v>4</v>
      </c>
      <c r="C532" t="s">
        <v>46</v>
      </c>
      <c r="D532" t="s">
        <v>246</v>
      </c>
      <c r="E532" t="s">
        <v>140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A533">
        <v>4</v>
      </c>
      <c r="C533" t="s">
        <v>46</v>
      </c>
      <c r="D533" t="s">
        <v>246</v>
      </c>
      <c r="E533" t="s">
        <v>129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A534">
        <v>8</v>
      </c>
      <c r="C534" t="s">
        <v>46</v>
      </c>
      <c r="D534" t="s">
        <v>247</v>
      </c>
      <c r="E534" t="s">
        <v>140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A535">
        <v>1</v>
      </c>
      <c r="C535" t="s">
        <v>46</v>
      </c>
      <c r="D535" t="s">
        <v>177</v>
      </c>
      <c r="E535" t="s">
        <v>140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A536">
        <v>5</v>
      </c>
      <c r="C536" t="s">
        <v>46</v>
      </c>
      <c r="D536" t="s">
        <v>248</v>
      </c>
      <c r="E536" t="s">
        <v>140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A537">
        <v>1</v>
      </c>
      <c r="C537" t="s">
        <v>46</v>
      </c>
      <c r="D537" t="s">
        <v>249</v>
      </c>
      <c r="E537" t="s">
        <v>129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A538">
        <v>2</v>
      </c>
      <c r="C538" t="s">
        <v>46</v>
      </c>
      <c r="D538" t="s">
        <v>250</v>
      </c>
      <c r="E538" t="s">
        <v>140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A539">
        <v>1</v>
      </c>
      <c r="C539" t="s">
        <v>46</v>
      </c>
      <c r="D539" t="s">
        <v>250</v>
      </c>
      <c r="E539" t="s">
        <v>207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>
        <v>32</v>
      </c>
      <c r="C540" t="s">
        <v>46</v>
      </c>
      <c r="D540" t="s">
        <v>178</v>
      </c>
      <c r="E540" t="s">
        <v>140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A541">
        <v>6</v>
      </c>
      <c r="C541" t="s">
        <v>46</v>
      </c>
      <c r="D541" t="s">
        <v>178</v>
      </c>
      <c r="E541" t="s">
        <v>129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A542">
        <v>3</v>
      </c>
      <c r="C542" t="s">
        <v>46</v>
      </c>
      <c r="D542" t="s">
        <v>251</v>
      </c>
      <c r="E542" t="s">
        <v>140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A543">
        <v>9</v>
      </c>
      <c r="C543" t="s">
        <v>46</v>
      </c>
      <c r="D543" t="s">
        <v>179</v>
      </c>
      <c r="E543" t="s">
        <v>140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>
        <v>1779</v>
      </c>
      <c r="C544" t="s">
        <v>46</v>
      </c>
      <c r="D544" t="s">
        <v>179</v>
      </c>
      <c r="E544" t="s">
        <v>129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x14ac:dyDescent="0.2">
      <c r="A545">
        <v>67</v>
      </c>
      <c r="C545" t="s">
        <v>46</v>
      </c>
      <c r="D545" t="s">
        <v>179</v>
      </c>
      <c r="E545" t="s">
        <v>136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x14ac:dyDescent="0.2">
      <c r="A546">
        <v>1</v>
      </c>
      <c r="C546" t="s">
        <v>46</v>
      </c>
      <c r="D546" t="s">
        <v>252</v>
      </c>
      <c r="E546" t="s">
        <v>129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x14ac:dyDescent="0.2">
      <c r="A547">
        <v>22</v>
      </c>
      <c r="D547" t="s">
        <v>180</v>
      </c>
      <c r="E547" t="s">
        <v>129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x14ac:dyDescent="0.2">
      <c r="A549" t="s">
        <v>187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x14ac:dyDescent="0.2">
      <c r="A550" t="s">
        <v>253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x14ac:dyDescent="0.2">
      <c r="A551" t="s">
        <v>254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x14ac:dyDescent="0.2">
      <c r="A552" t="s">
        <v>194</v>
      </c>
      <c r="B552" t="s">
        <v>195</v>
      </c>
      <c r="C552" t="s">
        <v>196</v>
      </c>
      <c r="D552" t="s">
        <v>255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x14ac:dyDescent="0.2">
      <c r="A553">
        <v>881</v>
      </c>
      <c r="D553" t="s">
        <v>256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x14ac:dyDescent="0.2">
      <c r="A554">
        <v>1</v>
      </c>
      <c r="C554" t="s">
        <v>46</v>
      </c>
      <c r="D554" t="s">
        <v>257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">
      <c r="A556" t="s">
        <v>50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x14ac:dyDescent="0.2">
      <c r="A557" t="s">
        <v>77</v>
      </c>
      <c r="B557" t="s">
        <v>89</v>
      </c>
      <c r="C557" t="s">
        <v>79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x14ac:dyDescent="0.2">
      <c r="B558">
        <v>354</v>
      </c>
      <c r="C558" t="s">
        <v>258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">
      <c r="A560" t="s">
        <v>51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x14ac:dyDescent="0.2">
      <c r="A561" t="s">
        <v>77</v>
      </c>
      <c r="B561" t="s">
        <v>89</v>
      </c>
      <c r="C561" t="s">
        <v>79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x14ac:dyDescent="0.2">
      <c r="B562">
        <v>133</v>
      </c>
      <c r="C562" t="s">
        <v>259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1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2016-01-12T18:08:03Z</dcterms:modified>
</cp:coreProperties>
</file>