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9630" yWindow="45" windowWidth="18660" windowHeight="1203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2" i="1" l="1"/>
  <c r="E8" i="1"/>
  <c r="E32" i="1" l="1"/>
  <c r="E29" i="1"/>
  <c r="E6" i="1" l="1"/>
  <c r="E16" i="1"/>
  <c r="E10" i="1"/>
  <c r="E11" i="1"/>
  <c r="E9" i="1"/>
  <c r="E27" i="1" l="1"/>
  <c r="E26" i="1"/>
  <c r="E25" i="1"/>
  <c r="E28" i="1"/>
  <c r="E24" i="1"/>
  <c r="E23" i="1"/>
  <c r="E22" i="1"/>
  <c r="E21" i="1"/>
  <c r="E20" i="1"/>
  <c r="E19" i="1"/>
  <c r="E18" i="1"/>
  <c r="E17" i="1"/>
  <c r="E15" i="1"/>
  <c r="E14" i="1"/>
  <c r="E13" i="1"/>
  <c r="E12" i="1"/>
  <c r="E7" i="1"/>
  <c r="E5" i="1"/>
  <c r="E4" i="1"/>
  <c r="E3" i="1"/>
</calcChain>
</file>

<file path=xl/sharedStrings.xml><?xml version="1.0" encoding="utf-8"?>
<sst xmlns="http://schemas.openxmlformats.org/spreadsheetml/2006/main" count="1899" uniqueCount="477">
  <si>
    <t>report code</t>
  </si>
  <si>
    <t>count as value</t>
  </si>
  <si>
    <t>report name</t>
  </si>
  <si>
    <t>data</t>
  </si>
  <si>
    <t>pr</t>
  </si>
  <si>
    <t>Resident cardholder new registrations</t>
  </si>
  <si>
    <t>pnr</t>
  </si>
  <si>
    <t>Non-resident cardholder new registrations</t>
  </si>
  <si>
    <t>pf</t>
  </si>
  <si>
    <t>BC OneCard new registrations from within the federation</t>
  </si>
  <si>
    <t>pbc</t>
  </si>
  <si>
    <t>BC OneCard new registrations from outside the federation</t>
  </si>
  <si>
    <t>Active resident cardholders at year-end</t>
  </si>
  <si>
    <t>anr</t>
  </si>
  <si>
    <t>Active non-resident cardholders at year-end</t>
  </si>
  <si>
    <t>af</t>
  </si>
  <si>
    <t>Active BC OneCard cardholders from within the federation, registered at year end</t>
  </si>
  <si>
    <t>abc</t>
  </si>
  <si>
    <t>Active BC OneCard cardholders from outside of the federation, at year-end</t>
  </si>
  <si>
    <t>Total print titles held</t>
  </si>
  <si>
    <t>tav</t>
  </si>
  <si>
    <t>Audio-visual materials, titles held</t>
  </si>
  <si>
    <t>vp, vpm</t>
  </si>
  <si>
    <r>
      <t xml:space="preserve">Catalogued print volumes held </t>
    </r>
    <r>
      <rPr>
        <sz val="11"/>
        <color indexed="13"/>
        <rFont val="Calibri"/>
        <family val="2"/>
      </rPr>
      <t>(vp for printed materials; vpm for printed materials in other languages</t>
    </r>
    <r>
      <rPr>
        <sz val="11"/>
        <color indexed="52"/>
        <rFont val="Calibri"/>
        <family val="2"/>
      </rPr>
      <t>)</t>
    </r>
  </si>
  <si>
    <t>vtb</t>
  </si>
  <si>
    <t>Restricted circulation talking books, volumes held</t>
  </si>
  <si>
    <t>va, vam</t>
  </si>
  <si>
    <r>
      <t xml:space="preserve">General circulation audio materials, volumes held </t>
    </r>
    <r>
      <rPr>
        <sz val="11"/>
        <color indexed="13"/>
        <rFont val="Calibri"/>
        <family val="2"/>
      </rPr>
      <t>(va for audio materials; vam for audio materials in other languages)</t>
    </r>
  </si>
  <si>
    <t>vv, vvm</t>
  </si>
  <si>
    <t>vcd</t>
  </si>
  <si>
    <t>vpm</t>
  </si>
  <si>
    <t>vam, vvm, vavm</t>
  </si>
  <si>
    <t>avp</t>
  </si>
  <si>
    <t>Catalogued print volumes added</t>
  </si>
  <si>
    <t>avav</t>
  </si>
  <si>
    <t>Total audio-visual materials, volumes added</t>
  </si>
  <si>
    <t>cr</t>
  </si>
  <si>
    <t>Circulation of print and other physical materials to resident cardholders</t>
  </si>
  <si>
    <t>cnr</t>
  </si>
  <si>
    <t>Circulation of print and other physical materials to non-resident cardholders</t>
  </si>
  <si>
    <t>cf</t>
  </si>
  <si>
    <t>Circulation of print and other physical materials to BC OneCard cardholders within the federation</t>
  </si>
  <si>
    <t>cbc</t>
  </si>
  <si>
    <t>Circulation of print and other physical materials to BC OneCard cardholders outside of the federation</t>
  </si>
  <si>
    <t>cc</t>
  </si>
  <si>
    <t>Circulation of children's materials</t>
  </si>
  <si>
    <t>cbk</t>
  </si>
  <si>
    <t>Circulation of books</t>
  </si>
  <si>
    <t>cda</t>
  </si>
  <si>
    <t>Circulation of restricted circulation audio materials (e.g. DAISY. Incl. LLB DAISY Books)</t>
  </si>
  <si>
    <t>vp</t>
  </si>
  <si>
    <t>print</t>
  </si>
  <si>
    <t>va</t>
  </si>
  <si>
    <t>audio</t>
  </si>
  <si>
    <t>vv</t>
  </si>
  <si>
    <t>video</t>
  </si>
  <si>
    <t xml:space="preserve">vtb </t>
  </si>
  <si>
    <t xml:space="preserve">restricted </t>
  </si>
  <si>
    <t>game cd rom</t>
  </si>
  <si>
    <t>vam</t>
  </si>
  <si>
    <t>vvm</t>
  </si>
  <si>
    <t>tp</t>
  </si>
  <si>
    <t>Computer software and video games, volumes held</t>
  </si>
  <si>
    <t>Print materials in non-official languages, volumes held</t>
  </si>
  <si>
    <r>
      <t>Audio-visual materials in non-official languages, volumes held</t>
    </r>
    <r>
      <rPr>
        <sz val="11"/>
        <color indexed="13"/>
        <rFont val="Calibri"/>
        <family val="2"/>
      </rPr>
      <t xml:space="preserve"> (vam for videos in other languages, vvm (2 letter v) for videos in other languages, vavm for audio-visual materials in other languages)</t>
    </r>
  </si>
  <si>
    <r>
      <t xml:space="preserve"> Videos and DVDs, volumes held </t>
    </r>
    <r>
      <rPr>
        <sz val="11"/>
        <color indexed="13"/>
        <rFont val="Calibri"/>
        <family val="2"/>
      </rPr>
      <t>(vv (2 letter v) for videos; vvm for videos in other languages)</t>
    </r>
  </si>
  <si>
    <t>Number of registered children and youths with active cards.</t>
  </si>
  <si>
    <t>arj</t>
  </si>
  <si>
    <t>ar, arj</t>
  </si>
  <si>
    <t>Total website and catalogue page views</t>
  </si>
  <si>
    <t>Bibliocomms libraries:  to add up catalogue page views from B'Comons catalgoue to  the left cell</t>
  </si>
  <si>
    <t>Library Website virtual visits</t>
  </si>
  <si>
    <t>Library Website and catalogue virtual visits</t>
  </si>
  <si>
    <t>Catalogue page views</t>
  </si>
  <si>
    <t>Website page views</t>
  </si>
  <si>
    <t>Bibliocomms libraries:  to add up catalogue virtual visits from B'Comons catalgoue to  the left cell</t>
  </si>
  <si>
    <t>Catalogue virtual visits</t>
  </si>
  <si>
    <t>Non-LibPress libraries: to add up Website page views to the left cell</t>
  </si>
  <si>
    <t>Non-LibPress libraries: to add up Website virtual visits to the left cell</t>
  </si>
  <si>
    <t>New Patrons</t>
  </si>
  <si>
    <t xml:space="preserve"> </t>
  </si>
  <si>
    <t>Patron count</t>
  </si>
  <si>
    <t>count as</t>
  </si>
  <si>
    <t>Patron Group</t>
  </si>
  <si>
    <t>PL Adult</t>
  </si>
  <si>
    <t>PL Juvenile</t>
  </si>
  <si>
    <t>PL Temporary</t>
  </si>
  <si>
    <t>PL BC OneCard</t>
  </si>
  <si>
    <t>Home Libraries of</t>
  </si>
  <si>
    <t>Opted in Users</t>
  </si>
  <si>
    <t>count</t>
  </si>
  <si>
    <t>Home Library</t>
  </si>
  <si>
    <t>Castlegar Public Library</t>
  </si>
  <si>
    <t>Cranbrook Public Library</t>
  </si>
  <si>
    <t>Elkford Public Library</t>
  </si>
  <si>
    <t>Fraser Valley Public Library</t>
  </si>
  <si>
    <t>Greenwood Public Library</t>
  </si>
  <si>
    <t>Kimberley Public Library</t>
  </si>
  <si>
    <t>Midway Public Library</t>
  </si>
  <si>
    <t>Nelson Public Library</t>
  </si>
  <si>
    <t>North Vancouver City Library</t>
  </si>
  <si>
    <t>Prince Rupert Library</t>
  </si>
  <si>
    <t>Rossland Public Library</t>
  </si>
  <si>
    <t>Salmo Public Library</t>
  </si>
  <si>
    <t>Sechelt Public Library</t>
  </si>
  <si>
    <t>Vancouver Public Library</t>
  </si>
  <si>
    <t>Williams Lake Branch</t>
  </si>
  <si>
    <t>Active Patrons</t>
  </si>
  <si>
    <t>in Last 3 years</t>
  </si>
  <si>
    <t>where circ=home branch</t>
  </si>
  <si>
    <t>ar</t>
  </si>
  <si>
    <t>PL Circ +Full Cat</t>
  </si>
  <si>
    <t>PL Home Services</t>
  </si>
  <si>
    <t>PL No-fines</t>
  </si>
  <si>
    <t>PL Non Resident - Adult</t>
  </si>
  <si>
    <t>PL Print Disabled</t>
  </si>
  <si>
    <t>where circ lib</t>
  </si>
  <si>
    <t>nor equal home lib</t>
  </si>
  <si>
    <t>Burnaby Public Library</t>
  </si>
  <si>
    <t>PL Restricted Access</t>
  </si>
  <si>
    <t>Creston Public Library</t>
  </si>
  <si>
    <t>Fort St John Public Library</t>
  </si>
  <si>
    <t>Greater Victoria Public Library</t>
  </si>
  <si>
    <t>PL Local System Administrator</t>
  </si>
  <si>
    <t>Kaslo and District Public Library</t>
  </si>
  <si>
    <t>Nakusp Public Library</t>
  </si>
  <si>
    <t>PL Circulator</t>
  </si>
  <si>
    <t>New Westminster Public Library</t>
  </si>
  <si>
    <t>Pemberton and District Public Library</t>
  </si>
  <si>
    <t>Pender Island Public Library</t>
  </si>
  <si>
    <t>Richmond Public Library</t>
  </si>
  <si>
    <t>Salt Spring Island Public Library</t>
  </si>
  <si>
    <t>Surrey Public Library</t>
  </si>
  <si>
    <t>Trail and District Public Library</t>
  </si>
  <si>
    <t>Titles Held</t>
  </si>
  <si>
    <t>titles</t>
  </si>
  <si>
    <t>shelving location</t>
  </si>
  <si>
    <t>circ_modifier</t>
  </si>
  <si>
    <t>Adult Fiction</t>
  </si>
  <si>
    <t>book</t>
  </si>
  <si>
    <t>[null]</t>
  </si>
  <si>
    <t>Adult Non Fiction</t>
  </si>
  <si>
    <t>Audio Books</t>
  </si>
  <si>
    <t>audiobook-cd</t>
  </si>
  <si>
    <t>juvenile-collection</t>
  </si>
  <si>
    <t>Bilingual</t>
  </si>
  <si>
    <t>Biography</t>
  </si>
  <si>
    <t>Board Books</t>
  </si>
  <si>
    <t>Christina Lake</t>
  </si>
  <si>
    <t>Comics</t>
  </si>
  <si>
    <t>DAISY</t>
  </si>
  <si>
    <t>alternate-format</t>
  </si>
  <si>
    <t>DVD</t>
  </si>
  <si>
    <t>dvd</t>
  </si>
  <si>
    <t>DVD Family</t>
  </si>
  <si>
    <t>juvenile-video</t>
  </si>
  <si>
    <t>Easy Books</t>
  </si>
  <si>
    <t>Extra Large</t>
  </si>
  <si>
    <t>Graphic</t>
  </si>
  <si>
    <t>Juvenile Fiction</t>
  </si>
  <si>
    <t>Juvenile Non Fiction</t>
  </si>
  <si>
    <t>LLB DAISY books</t>
  </si>
  <si>
    <t>Large Print</t>
  </si>
  <si>
    <t>Literacy</t>
  </si>
  <si>
    <t>Local History</t>
  </si>
  <si>
    <t>Magazine</t>
  </si>
  <si>
    <t>magazine</t>
  </si>
  <si>
    <t>Music CD</t>
  </si>
  <si>
    <t>compact-disc</t>
  </si>
  <si>
    <t>Mystery Fiction</t>
  </si>
  <si>
    <t>On Order</t>
  </si>
  <si>
    <t>Reference</t>
  </si>
  <si>
    <t>Science Fiction</t>
  </si>
  <si>
    <t>Stacks</t>
  </si>
  <si>
    <t>Western Fiction</t>
  </si>
  <si>
    <t>Young Adult</t>
  </si>
  <si>
    <t>e-reader</t>
  </si>
  <si>
    <t>Titles Held by Branch</t>
  </si>
  <si>
    <t>Library</t>
  </si>
  <si>
    <t>stbb</t>
  </si>
  <si>
    <t>Grand Forks</t>
  </si>
  <si>
    <t>Volumes Held</t>
  </si>
  <si>
    <t>volumes</t>
  </si>
  <si>
    <t>Volumes Held by Branch</t>
  </si>
  <si>
    <t>svbb</t>
  </si>
  <si>
    <t>Volumes Added</t>
  </si>
  <si>
    <t>Circ by Home Lib</t>
  </si>
  <si>
    <t>and Patron Group</t>
  </si>
  <si>
    <t>where circ = home lib</t>
  </si>
  <si>
    <t>PL ILL</t>
  </si>
  <si>
    <t>Circ by Circ Lib</t>
  </si>
  <si>
    <t>scbb</t>
  </si>
  <si>
    <t>where circ != home lib</t>
  </si>
  <si>
    <t>Non Catalogued</t>
  </si>
  <si>
    <t>Circulation by</t>
  </si>
  <si>
    <t>Patron Home Lib</t>
  </si>
  <si>
    <t>Children Circ</t>
  </si>
  <si>
    <t>and Book Circ</t>
  </si>
  <si>
    <t>by Shelving Location</t>
  </si>
  <si>
    <t>and circ mod</t>
  </si>
  <si>
    <t>Circ count</t>
  </si>
  <si>
    <t>child count as</t>
  </si>
  <si>
    <t>book count as</t>
  </si>
  <si>
    <t>Shelving Location</t>
  </si>
  <si>
    <t>ADULT Christian Fiction</t>
  </si>
  <si>
    <t>ADULT Fiction</t>
  </si>
  <si>
    <t>ADULT Graphic Novels</t>
  </si>
  <si>
    <t>ADULT Non-Fiction</t>
  </si>
  <si>
    <t>ADULT Paperbacks</t>
  </si>
  <si>
    <t>AV Section</t>
  </si>
  <si>
    <t>Adult - DVD</t>
  </si>
  <si>
    <t>Adult Biography</t>
  </si>
  <si>
    <t>Adult DVDs -- Fiction</t>
  </si>
  <si>
    <t>Adult DVDs -- Non-fiction</t>
  </si>
  <si>
    <t>hardback</t>
  </si>
  <si>
    <t>large-print</t>
  </si>
  <si>
    <t>paperback</t>
  </si>
  <si>
    <t>Adult Fiction (hardback or trade paperback)</t>
  </si>
  <si>
    <t>Adult Fiction (main level)</t>
  </si>
  <si>
    <t>Adult Fiction - Second Floor</t>
  </si>
  <si>
    <t>Adult Fiction Hardcover</t>
  </si>
  <si>
    <t>Adult Fiction paperback</t>
  </si>
  <si>
    <t>Adult Fiction paperbacks</t>
  </si>
  <si>
    <t>Adult Fiction, Bookshelves Main Floor</t>
  </si>
  <si>
    <t>Adult Green Dot Spin Racks</t>
  </si>
  <si>
    <t>Adult Hardcover Fiction</t>
  </si>
  <si>
    <t>Adult Mystery Hardcover</t>
  </si>
  <si>
    <t>Adult Non Fic</t>
  </si>
  <si>
    <t>Adult Non Fiction Hardcover</t>
  </si>
  <si>
    <t>Adult Non fiction</t>
  </si>
  <si>
    <t>Adult Non-Fiction</t>
  </si>
  <si>
    <t>Adult Non-fiction</t>
  </si>
  <si>
    <t>Adult Non-fiction Audio Book</t>
  </si>
  <si>
    <t>Adult Non-fiction DVD</t>
  </si>
  <si>
    <t>Adult Nonfiction</t>
  </si>
  <si>
    <t>Adult Paperback</t>
  </si>
  <si>
    <t>Adult Paperback Fiction</t>
  </si>
  <si>
    <t>Adult Paperbacks</t>
  </si>
  <si>
    <t>Adult Paperbacks (main level) - Mystery/Horror</t>
  </si>
  <si>
    <t>Adult Paperbacks (main level) - Romance</t>
  </si>
  <si>
    <t>Adult Paperbacks - Fantasy</t>
  </si>
  <si>
    <t>Adult Paperbacks - Mystery</t>
  </si>
  <si>
    <t>Adult Paperbacks - Romance</t>
  </si>
  <si>
    <t>Adult Room</t>
  </si>
  <si>
    <t>Adult Video</t>
  </si>
  <si>
    <t>Adult fiction</t>
  </si>
  <si>
    <t>Adult non-fiction</t>
  </si>
  <si>
    <t>graphic-novel</t>
  </si>
  <si>
    <t>Adult paperback</t>
  </si>
  <si>
    <t>Adult paperbacks</t>
  </si>
  <si>
    <t>Adult speculative fic hardcover</t>
  </si>
  <si>
    <t>Audio books</t>
  </si>
  <si>
    <t>Audiobooks</t>
  </si>
  <si>
    <t>Audiobooks (main level)</t>
  </si>
  <si>
    <t>Audiobooks - CD</t>
  </si>
  <si>
    <t>cd-and-book</t>
  </si>
  <si>
    <t>Beginning Reading</t>
  </si>
  <si>
    <t>Biographies</t>
  </si>
  <si>
    <t>Biographies &amp; Memoirs</t>
  </si>
  <si>
    <t>Biography - Adult</t>
  </si>
  <si>
    <t>Blu-ray</t>
  </si>
  <si>
    <t>Book Display</t>
  </si>
  <si>
    <t>Book on CD</t>
  </si>
  <si>
    <t>Book on Compact Disc</t>
  </si>
  <si>
    <t>Books in Series</t>
  </si>
  <si>
    <t>Books on tape/Audiobooks</t>
  </si>
  <si>
    <t>Bookshelves, Main Floor</t>
  </si>
  <si>
    <t>Bookshelves, Upstairs</t>
  </si>
  <si>
    <t>CD (stories)</t>
  </si>
  <si>
    <t>CD - Rhythm and Blues</t>
  </si>
  <si>
    <t>CD Music (main level)</t>
  </si>
  <si>
    <t>CD Non-Fiction</t>
  </si>
  <si>
    <t>CD music</t>
  </si>
  <si>
    <t>CHILDRENS Picture Books</t>
  </si>
  <si>
    <t>CLASSICS</t>
  </si>
  <si>
    <t>Cariboo</t>
  </si>
  <si>
    <t>Children's</t>
  </si>
  <si>
    <t>Children's Corner (main level)</t>
  </si>
  <si>
    <t>Children's Fiction</t>
  </si>
  <si>
    <t>Children's Non-Fiction (main level)</t>
  </si>
  <si>
    <t>Children's picture books</t>
  </si>
  <si>
    <t>Children's room</t>
  </si>
  <si>
    <t>Children's section</t>
  </si>
  <si>
    <t>Christmas Storage</t>
  </si>
  <si>
    <t>media</t>
  </si>
  <si>
    <t>DVD - Blu-Ray</t>
  </si>
  <si>
    <t>DVD - French and Other Language Films</t>
  </si>
  <si>
    <t>DVD - Motion Picture</t>
  </si>
  <si>
    <t>dvd-feature</t>
  </si>
  <si>
    <t>DVD - Television Series</t>
  </si>
  <si>
    <t>DVD Fiction</t>
  </si>
  <si>
    <t>DVD Movie</t>
  </si>
  <si>
    <t>DVD Non-fiction</t>
  </si>
  <si>
    <t>DVD's</t>
  </si>
  <si>
    <t>DVDs</t>
  </si>
  <si>
    <t>DVDs - Adult Fiction</t>
  </si>
  <si>
    <t>DVDs - Junior Fiction</t>
  </si>
  <si>
    <t>DVDs/Videos</t>
  </si>
  <si>
    <t>Easy</t>
  </si>
  <si>
    <t>Easy (picture books)</t>
  </si>
  <si>
    <t>Easy Fiction</t>
  </si>
  <si>
    <t>Easy Reader</t>
  </si>
  <si>
    <t>Easy Reader/Picture Books</t>
  </si>
  <si>
    <t>Easy Readers</t>
  </si>
  <si>
    <t>Easy Seasonal</t>
  </si>
  <si>
    <t>Easy non-fiction</t>
  </si>
  <si>
    <t>Easy or childrens picture books</t>
  </si>
  <si>
    <t>Easy read hard cover</t>
  </si>
  <si>
    <t>Easy readers/Picture books</t>
  </si>
  <si>
    <t>Entertaining Non-Fiction</t>
  </si>
  <si>
    <t>Fantasy</t>
  </si>
  <si>
    <t>Fiction</t>
  </si>
  <si>
    <t>Fiction Audiobooks</t>
  </si>
  <si>
    <t>Fiction Videos</t>
  </si>
  <si>
    <t>GN</t>
  </si>
  <si>
    <t>General Fiction</t>
  </si>
  <si>
    <t>Graphic Novel</t>
  </si>
  <si>
    <t>Graphic Novels</t>
  </si>
  <si>
    <t>Graphic Novels (Adult)</t>
  </si>
  <si>
    <t>Graphic Novels (Young Adult)</t>
  </si>
  <si>
    <t>Historical</t>
  </si>
  <si>
    <t>Inspirational</t>
  </si>
  <si>
    <t>JF Graphic Novel</t>
  </si>
  <si>
    <t>JUNIOR / YA Christian Fiction</t>
  </si>
  <si>
    <t>JUNIOR Fiction</t>
  </si>
  <si>
    <t>JUNIOR First Chapters</t>
  </si>
  <si>
    <t>JUNIOR Graphic Novels</t>
  </si>
  <si>
    <t>JUNIOR Non-Fiction</t>
  </si>
  <si>
    <t>JUVENILE MEDIA</t>
  </si>
  <si>
    <t>Junior Board books</t>
  </si>
  <si>
    <t>Junior DVD</t>
  </si>
  <si>
    <t>Junior Easy</t>
  </si>
  <si>
    <t>Junior Fiction</t>
  </si>
  <si>
    <t>juvenile-serial</t>
  </si>
  <si>
    <t>Junior Fiction (main level)</t>
  </si>
  <si>
    <t>Junior Fiction DVD</t>
  </si>
  <si>
    <t>Junior Fiction Paperback</t>
  </si>
  <si>
    <t>Junior Fiction and/or Teen</t>
  </si>
  <si>
    <t>Junior Graphic Novels</t>
  </si>
  <si>
    <t>Junior Non Fiction</t>
  </si>
  <si>
    <t>Junior Non-Fiction</t>
  </si>
  <si>
    <t>Junior Non-Fiction (upper level)</t>
  </si>
  <si>
    <t>Junior Non-fiction</t>
  </si>
  <si>
    <t>Junior Paperback</t>
  </si>
  <si>
    <t>Junior Picture Books</t>
  </si>
  <si>
    <t>Junior Science Fiction</t>
  </si>
  <si>
    <t>Junior fiction</t>
  </si>
  <si>
    <t>Junior non-fiction</t>
  </si>
  <si>
    <t>Juvenile DVDs</t>
  </si>
  <si>
    <t>Juvenile Graphic</t>
  </si>
  <si>
    <t>Juvenile Graphic Novel</t>
  </si>
  <si>
    <t>Juvenile Graphic Novels</t>
  </si>
  <si>
    <t>Juvenile Hardcover Fiction</t>
  </si>
  <si>
    <t>Juvenile Non Fiction Hardcover</t>
  </si>
  <si>
    <t>book-and-disk</t>
  </si>
  <si>
    <t>Juvenile Non-Fiction</t>
  </si>
  <si>
    <t>Juvenile Non-fiction</t>
  </si>
  <si>
    <t>Juvenile Paperbacks</t>
  </si>
  <si>
    <t>Juvenile Picture Books</t>
  </si>
  <si>
    <t>Juvenile Seasonal</t>
  </si>
  <si>
    <t>Juvenile fiction</t>
  </si>
  <si>
    <t>Juvenile non-fiction</t>
  </si>
  <si>
    <t>Juvenile paperbacks</t>
  </si>
  <si>
    <t>Kids Room</t>
  </si>
  <si>
    <t>Language Learning Collection</t>
  </si>
  <si>
    <t>Large Print Fiction</t>
  </si>
  <si>
    <t>Large Print Mystery</t>
  </si>
  <si>
    <t>Large Print Shelves</t>
  </si>
  <si>
    <t>Large print</t>
  </si>
  <si>
    <t>Levelled Easy Reads</t>
  </si>
  <si>
    <t>MEDIA (DVD &amp; Audiobooks)</t>
  </si>
  <si>
    <t>Main Floor - Adult Fiction</t>
  </si>
  <si>
    <t>Main Floor - Adult Fiction Paperbacks</t>
  </si>
  <si>
    <t>Main Floor - Children's Fiction</t>
  </si>
  <si>
    <t>Main Floor - Graphic Novel</t>
  </si>
  <si>
    <t>Main Floor - Junior Fiction</t>
  </si>
  <si>
    <t>Main Floor - Young Adult Fiction</t>
  </si>
  <si>
    <t>Mary John Collection</t>
  </si>
  <si>
    <t>Movies</t>
  </si>
  <si>
    <t>Movies (main level)</t>
  </si>
  <si>
    <t>Music CD's</t>
  </si>
  <si>
    <t>Music CDs</t>
  </si>
  <si>
    <t>Mystery</t>
  </si>
  <si>
    <t>New DVDs</t>
  </si>
  <si>
    <t>Non Fiction</t>
  </si>
  <si>
    <t>Non-Fiction</t>
  </si>
  <si>
    <t>Non-Fiction (upper level)</t>
  </si>
  <si>
    <t>Non-Fiction Books</t>
  </si>
  <si>
    <t>Non-fiction</t>
  </si>
  <si>
    <t>Non-fiction Videos</t>
  </si>
  <si>
    <t>Nonfiction</t>
  </si>
  <si>
    <t>Paperback</t>
  </si>
  <si>
    <t>Paperback - Adult General Fiction</t>
  </si>
  <si>
    <t>Paperback Fantasy/Science Fiction</t>
  </si>
  <si>
    <t>Paperback Fiction</t>
  </si>
  <si>
    <t>Paperback Mystery</t>
  </si>
  <si>
    <t>Paperback Romance</t>
  </si>
  <si>
    <t>Paperback Series</t>
  </si>
  <si>
    <t>Paperback racks -- General</t>
  </si>
  <si>
    <t>Paperback racks -- Mystery</t>
  </si>
  <si>
    <t>Paperback racks -- Romance</t>
  </si>
  <si>
    <t>Paperbacks</t>
  </si>
  <si>
    <t>Paperbacks (Fantasy)</t>
  </si>
  <si>
    <t>Paperbacks (Mystery)</t>
  </si>
  <si>
    <t>Paperbacks (Romance)</t>
  </si>
  <si>
    <t>Paperbacks (Thriller)</t>
  </si>
  <si>
    <t>Paperbacks (War)</t>
  </si>
  <si>
    <t>Paperbacks - Adult</t>
  </si>
  <si>
    <t>Paperbacks - Classics - Second Floor</t>
  </si>
  <si>
    <t>Paperbacks - Fantasy</t>
  </si>
  <si>
    <t>Paperbacks - Junior (Primary)</t>
  </si>
  <si>
    <t>Paperbacks - Mystery</t>
  </si>
  <si>
    <t>Paperbacks - Romance</t>
  </si>
  <si>
    <t>Paperbacks - Romance PN</t>
  </si>
  <si>
    <t>Paperbacks - Westerns</t>
  </si>
  <si>
    <t>Parenting Collection</t>
  </si>
  <si>
    <t>Picture Books</t>
  </si>
  <si>
    <t>Reader Level 3</t>
  </si>
  <si>
    <t>Romance</t>
  </si>
  <si>
    <t>Romance Paperbacks</t>
  </si>
  <si>
    <t>Romantic Suspense</t>
  </si>
  <si>
    <t>Science Fiction/Fantasy</t>
  </si>
  <si>
    <t>Seasonal shelf</t>
  </si>
  <si>
    <t>holiday</t>
  </si>
  <si>
    <t>precat</t>
  </si>
  <si>
    <t>Storage</t>
  </si>
  <si>
    <t>northwest-collection</t>
  </si>
  <si>
    <t>Suspense</t>
  </si>
  <si>
    <t>TEEN - Upstairs</t>
  </si>
  <si>
    <t>TPL - Adult  Paperback</t>
  </si>
  <si>
    <t>TPL - Adult Fiction</t>
  </si>
  <si>
    <t>TPL - Adult Non-Fiction</t>
  </si>
  <si>
    <t>TPL - Board Books</t>
  </si>
  <si>
    <t>box</t>
  </si>
  <si>
    <t>TPL - DVDs</t>
  </si>
  <si>
    <t>TPL - Downstrs-pbk/fic</t>
  </si>
  <si>
    <t>TPL - Juvenile Fiction</t>
  </si>
  <si>
    <t>TPL - Large Print</t>
  </si>
  <si>
    <t>TPL - Young Adult</t>
  </si>
  <si>
    <t>Teen Books</t>
  </si>
  <si>
    <t>Teen Fiction</t>
  </si>
  <si>
    <t>Teen Graphic Novels</t>
  </si>
  <si>
    <t>Teen shelf</t>
  </si>
  <si>
    <t>Travel</t>
  </si>
  <si>
    <t>Travel Guides</t>
  </si>
  <si>
    <t>Upper Floor - Non Fiction</t>
  </si>
  <si>
    <t>Video - Motion Picture</t>
  </si>
  <si>
    <t>Video / Dvd</t>
  </si>
  <si>
    <t>Videos / DVD</t>
  </si>
  <si>
    <t>War/Adventure</t>
  </si>
  <si>
    <t>Western</t>
  </si>
  <si>
    <t>With E Fiction</t>
  </si>
  <si>
    <t>YA</t>
  </si>
  <si>
    <t>YA Graphic Novels</t>
  </si>
  <si>
    <t>YA Room</t>
  </si>
  <si>
    <t>YOUNG ADULT Fiction</t>
  </si>
  <si>
    <t xml:space="preserve">Young Adult </t>
  </si>
  <si>
    <t>Young Adult - Fiction</t>
  </si>
  <si>
    <t>Young Adult Audio Book</t>
  </si>
  <si>
    <t>Young Adult DVD</t>
  </si>
  <si>
    <t>Young Adult Fiction</t>
  </si>
  <si>
    <t>Young Adult Fiction (main level)</t>
  </si>
  <si>
    <t>Young Adult Graphic Novel Fiction</t>
  </si>
  <si>
    <t>Young Adult Graphic Novels</t>
  </si>
  <si>
    <t>Young Adult Non-Fiction</t>
  </si>
  <si>
    <t>Young Adult Paperback</t>
  </si>
  <si>
    <t>Young Adult Paperbacks</t>
  </si>
  <si>
    <t>Young Adult Science Fiction</t>
  </si>
  <si>
    <t>Young adult fiction</t>
  </si>
  <si>
    <t>Youth hardcovers</t>
  </si>
  <si>
    <t>Youth paperbacks</t>
  </si>
  <si>
    <t>by Branch</t>
  </si>
  <si>
    <t>sum</t>
  </si>
  <si>
    <t>sccbb</t>
  </si>
  <si>
    <t>Children &amp; Book Circ</t>
  </si>
  <si>
    <t>by Item Type</t>
  </si>
  <si>
    <t>Item Type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</si>
</sst>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</font>
    <font>
      <sz val="10"/>
      <name val="Arial"/>
      <family val="2"/>
    </font>
    <font>
      <sz val="11"/>
      <name val="Calibri"/>
      <family val="2"/>
    </font>
    <font>
      <sz val="11"/>
      <color indexed="13"/>
      <name val="Calibri"/>
      <family val="2"/>
    </font>
    <font>
      <sz val="11"/>
      <color indexed="52"/>
      <name val="Calibri"/>
      <family val="2"/>
    </font>
    <font>
      <sz val="12"/>
      <name val="Calibri"/>
      <family val="2"/>
    </font>
    <font>
      <sz val="10"/>
      <name val="Arial"/>
      <family val="2"/>
    </font>
    <font>
      <sz val="12"/>
      <color theme="3" tint="0.39997558519241921"/>
      <name val="Calibri"/>
      <family val="2"/>
    </font>
    <font>
      <b/>
      <sz val="12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0"/>
      <color theme="1"/>
      <name val="Arial"/>
      <family val="2"/>
    </font>
    <font>
      <sz val="12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CC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6" fillId="0" borderId="0"/>
  </cellStyleXfs>
  <cellXfs count="48">
    <xf numFmtId="0" fontId="0" fillId="0" borderId="0" xfId="0"/>
    <xf numFmtId="0" fontId="0" fillId="0" borderId="0" xfId="0" applyFill="1"/>
    <xf numFmtId="0" fontId="0" fillId="2" borderId="1" xfId="0" applyFill="1" applyBorder="1" applyAlignment="1">
      <alignment horizontal="left" vertical="justify" wrapText="1" readingOrder="1"/>
    </xf>
    <xf numFmtId="0" fontId="0" fillId="0" borderId="0" xfId="0" applyAlignment="1">
      <alignment horizontal="left" vertical="justify" wrapText="1" readingOrder="1"/>
    </xf>
    <xf numFmtId="0" fontId="0" fillId="3" borderId="1" xfId="0" applyFill="1" applyBorder="1" applyAlignment="1">
      <alignment horizontal="left" vertical="justify" wrapText="1" readingOrder="1"/>
    </xf>
    <xf numFmtId="0" fontId="2" fillId="3" borderId="1" xfId="0" applyFont="1" applyFill="1" applyBorder="1" applyAlignment="1" applyProtection="1">
      <alignment horizontal="left" vertical="justify" wrapText="1" readingOrder="1"/>
      <protection locked="0"/>
    </xf>
    <xf numFmtId="0" fontId="0" fillId="0" borderId="0" xfId="0" applyFill="1" applyAlignment="1">
      <alignment horizontal="left" vertical="justify" wrapText="1" readingOrder="1"/>
    </xf>
    <xf numFmtId="0" fontId="0" fillId="4" borderId="1" xfId="0" applyFill="1" applyBorder="1" applyAlignment="1">
      <alignment horizontal="left" vertical="justify" wrapText="1" readingOrder="1"/>
    </xf>
    <xf numFmtId="0" fontId="2" fillId="4" borderId="1" xfId="0" applyFont="1" applyFill="1" applyBorder="1" applyAlignment="1" applyProtection="1">
      <alignment horizontal="left" vertical="justify" wrapText="1" readingOrder="1"/>
      <protection locked="0"/>
    </xf>
    <xf numFmtId="0" fontId="0" fillId="5" borderId="1" xfId="0" applyFill="1" applyBorder="1" applyAlignment="1">
      <alignment horizontal="left" vertical="justify" wrapText="1" readingOrder="1"/>
    </xf>
    <xf numFmtId="0" fontId="2" fillId="5" borderId="1" xfId="0" applyFont="1" applyFill="1" applyBorder="1" applyAlignment="1" applyProtection="1">
      <alignment horizontal="left" vertical="justify" wrapText="1" readingOrder="1"/>
      <protection locked="0"/>
    </xf>
    <xf numFmtId="0" fontId="0" fillId="6" borderId="1" xfId="0" applyFill="1" applyBorder="1" applyAlignment="1">
      <alignment horizontal="left" vertical="justify" wrapText="1" readingOrder="1"/>
    </xf>
    <xf numFmtId="0" fontId="2" fillId="6" borderId="1" xfId="0" applyFont="1" applyFill="1" applyBorder="1" applyAlignment="1" applyProtection="1">
      <alignment horizontal="left" vertical="justify" wrapText="1" readingOrder="1"/>
      <protection locked="0"/>
    </xf>
    <xf numFmtId="0" fontId="6" fillId="6" borderId="1" xfId="0" applyFont="1" applyFill="1" applyBorder="1" applyAlignment="1">
      <alignment horizontal="left" vertical="justify" wrapText="1" readingOrder="1"/>
    </xf>
    <xf numFmtId="0" fontId="0" fillId="7" borderId="1" xfId="0" applyFill="1" applyBorder="1" applyAlignment="1">
      <alignment horizontal="left" vertical="justify" wrapText="1" readingOrder="1"/>
    </xf>
    <xf numFmtId="0" fontId="2" fillId="7" borderId="1" xfId="0" applyFont="1" applyFill="1" applyBorder="1" applyAlignment="1" applyProtection="1">
      <alignment horizontal="left" vertical="justify" wrapText="1" readingOrder="1"/>
      <protection locked="0"/>
    </xf>
    <xf numFmtId="0" fontId="5" fillId="7" borderId="1" xfId="2" applyFont="1" applyFill="1" applyBorder="1" applyAlignment="1">
      <alignment vertical="top" wrapText="1"/>
    </xf>
    <xf numFmtId="0" fontId="5" fillId="8" borderId="1" xfId="0" applyFont="1" applyFill="1" applyBorder="1" applyAlignment="1">
      <alignment vertical="top" wrapText="1"/>
    </xf>
    <xf numFmtId="0" fontId="0" fillId="8" borderId="1" xfId="0" applyFill="1" applyBorder="1" applyAlignment="1">
      <alignment horizontal="left" vertical="justify" wrapText="1" readingOrder="1"/>
    </xf>
    <xf numFmtId="0" fontId="2" fillId="8" borderId="1" xfId="0" applyFont="1" applyFill="1" applyBorder="1" applyAlignment="1" applyProtection="1">
      <alignment horizontal="left" vertical="justify" wrapText="1" readingOrder="1"/>
      <protection locked="0"/>
    </xf>
    <xf numFmtId="0" fontId="2" fillId="8" borderId="1" xfId="0" applyFont="1" applyFill="1" applyBorder="1" applyAlignment="1" applyProtection="1">
      <alignment horizontal="left" vertical="center" wrapText="1" readingOrder="1"/>
      <protection locked="0"/>
    </xf>
    <xf numFmtId="0" fontId="7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vertical="top" wrapText="1"/>
    </xf>
    <xf numFmtId="0" fontId="8" fillId="9" borderId="2" xfId="0" applyFont="1" applyFill="1" applyBorder="1" applyAlignment="1">
      <alignment vertical="top"/>
    </xf>
    <xf numFmtId="0" fontId="5" fillId="0" borderId="1" xfId="0" applyFont="1" applyFill="1" applyBorder="1" applyAlignment="1">
      <alignment vertical="top"/>
    </xf>
    <xf numFmtId="0" fontId="7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vertical="top"/>
    </xf>
    <xf numFmtId="0" fontId="9" fillId="0" borderId="1" xfId="0" applyFont="1" applyFill="1" applyBorder="1" applyAlignment="1">
      <alignment vertical="top"/>
    </xf>
    <xf numFmtId="0" fontId="10" fillId="10" borderId="1" xfId="0" applyFont="1" applyFill="1" applyBorder="1" applyAlignment="1">
      <alignment vertical="top" wrapText="1"/>
    </xf>
    <xf numFmtId="0" fontId="11" fillId="10" borderId="1" xfId="0" applyFont="1" applyFill="1" applyBorder="1"/>
    <xf numFmtId="1" fontId="10" fillId="10" borderId="1" xfId="0" applyNumberFormat="1" applyFont="1" applyFill="1" applyBorder="1" applyAlignment="1">
      <alignment horizontal="left" vertical="top" wrapText="1"/>
    </xf>
    <xf numFmtId="0" fontId="8" fillId="0" borderId="2" xfId="0" applyFont="1" applyFill="1" applyBorder="1" applyAlignment="1">
      <alignment vertical="top"/>
    </xf>
    <xf numFmtId="0" fontId="12" fillId="9" borderId="1" xfId="0" applyFont="1" applyFill="1" applyBorder="1" applyAlignment="1">
      <alignment horizontal="left" vertical="center" wrapText="1"/>
    </xf>
    <xf numFmtId="0" fontId="12" fillId="9" borderId="1" xfId="0" applyFont="1" applyFill="1" applyBorder="1"/>
    <xf numFmtId="0" fontId="0" fillId="9" borderId="1" xfId="0" applyFill="1" applyBorder="1"/>
    <xf numFmtId="0" fontId="2" fillId="12" borderId="1" xfId="0" applyFont="1" applyFill="1" applyBorder="1" applyAlignment="1" applyProtection="1">
      <alignment horizontal="left" vertical="justify" wrapText="1" readingOrder="1"/>
      <protection locked="0"/>
    </xf>
    <xf numFmtId="0" fontId="1" fillId="12" borderId="1" xfId="0" applyFont="1" applyFill="1" applyBorder="1" applyAlignment="1">
      <alignment horizontal="left" vertical="justify" wrapText="1" readingOrder="1"/>
    </xf>
    <xf numFmtId="0" fontId="0" fillId="12" borderId="1" xfId="0" applyFill="1" applyBorder="1" applyAlignment="1">
      <alignment horizontal="left" vertical="justify" wrapText="1" readingOrder="1"/>
    </xf>
    <xf numFmtId="0" fontId="12" fillId="8" borderId="3" xfId="0" applyFont="1" applyFill="1" applyBorder="1" applyAlignment="1">
      <alignment horizontal="left" vertical="top" wrapText="1"/>
    </xf>
    <xf numFmtId="0" fontId="12" fillId="0" borderId="0" xfId="0" applyFont="1"/>
    <xf numFmtId="0" fontId="12" fillId="11" borderId="0" xfId="0" applyFont="1" applyFill="1" applyAlignment="1">
      <alignment horizontal="left" vertical="top" wrapText="1"/>
    </xf>
    <xf numFmtId="0" fontId="12" fillId="11" borderId="2" xfId="0" applyFont="1" applyFill="1" applyBorder="1" applyAlignment="1">
      <alignment horizontal="left" vertical="top" wrapText="1"/>
    </xf>
    <xf numFmtId="0" fontId="12" fillId="8" borderId="0" xfId="0" applyFont="1" applyFill="1" applyAlignment="1">
      <alignment horizontal="left" vertical="top" wrapText="1"/>
    </xf>
    <xf numFmtId="1" fontId="0" fillId="10" borderId="1" xfId="0" applyNumberFormat="1" applyFill="1" applyBorder="1" applyAlignment="1">
      <alignment horizontal="left" vertical="top"/>
    </xf>
    <xf numFmtId="0" fontId="0" fillId="9" borderId="1" xfId="0" applyFill="1" applyBorder="1" applyAlignment="1">
      <alignment horizontal="left" vertical="top"/>
    </xf>
    <xf numFmtId="0" fontId="0" fillId="10" borderId="0" xfId="0" applyFill="1"/>
    <xf numFmtId="0" fontId="0" fillId="9" borderId="0" xfId="0" applyFill="1"/>
    <xf numFmtId="2" fontId="1" fillId="0" borderId="0" xfId="0" quotePrefix="1" applyNumberFormat="1" applyFont="1" applyAlignment="1">
      <alignment horizontal="left" vertical="justify" wrapText="1" readingOrder="1"/>
    </xf>
  </cellXfs>
  <cellStyles count="3">
    <cellStyle name="Excel Built-in Normal" xfId="1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FFFFCC"/>
      <color rgb="FFCCFF33"/>
      <color rgb="FFC3C656"/>
      <color rgb="FF00CC99"/>
      <color rgb="FF009999"/>
      <color rgb="FF00808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142"/>
  <sheetViews>
    <sheetView tabSelected="1" workbookViewId="0"/>
  </sheetViews>
  <sheetFormatPr defaultRowHeight="12.75" x14ac:dyDescent="0.2"/>
  <cols>
    <col min="4" max="4" width="39.28515625" customWidth="1"/>
    <col min="5" max="5" width="15.5703125" customWidth="1"/>
    <col min="6" max="6" width="31" customWidth="1"/>
    <col min="7" max="7" width="25.28515625" customWidth="1"/>
    <col min="9" max="35" width="9.140625" style="1"/>
  </cols>
  <sheetData>
    <row r="1" spans="1:9" ht="25.5" x14ac:dyDescent="0.2">
      <c r="A1" s="2"/>
      <c r="B1" s="2" t="s">
        <v>0</v>
      </c>
      <c r="C1" s="2" t="s">
        <v>1</v>
      </c>
      <c r="D1" s="2" t="s">
        <v>2</v>
      </c>
      <c r="E1" s="2" t="s">
        <v>3</v>
      </c>
      <c r="F1" s="3"/>
    </row>
    <row r="2" spans="1:9" ht="15.75" x14ac:dyDescent="0.2">
      <c r="A2" s="21"/>
      <c r="B2" s="5">
        <v>520</v>
      </c>
      <c r="C2" s="4" t="s">
        <v>4</v>
      </c>
      <c r="D2" s="5" t="s">
        <v>5</v>
      </c>
      <c r="E2" s="4">
        <f>SUMIF(C32:C9999, "pr", B32:B9999)</f>
        <v>325</v>
      </c>
      <c r="F2" s="6"/>
      <c r="G2" s="1"/>
      <c r="H2" s="1"/>
    </row>
    <row r="3" spans="1:9" ht="30" x14ac:dyDescent="0.2">
      <c r="A3" s="22"/>
      <c r="B3" s="5">
        <v>530</v>
      </c>
      <c r="C3" s="4" t="s">
        <v>6</v>
      </c>
      <c r="D3" s="5" t="s">
        <v>7</v>
      </c>
      <c r="E3" s="4">
        <f>SUMIF(C32:C999, "pnr", B32:B10000)</f>
        <v>0</v>
      </c>
      <c r="F3" s="3"/>
    </row>
    <row r="4" spans="1:9" ht="30" x14ac:dyDescent="0.2">
      <c r="A4" s="22"/>
      <c r="B4" s="5">
        <v>526</v>
      </c>
      <c r="C4" s="4" t="s">
        <v>8</v>
      </c>
      <c r="D4" s="5" t="s">
        <v>9</v>
      </c>
      <c r="E4" s="4">
        <f>SUMIF(C32:C10001, "pf", B32:B10001)</f>
        <v>35</v>
      </c>
      <c r="F4" s="3"/>
    </row>
    <row r="5" spans="1:9" ht="30" x14ac:dyDescent="0.2">
      <c r="A5" s="22"/>
      <c r="B5" s="5">
        <v>531</v>
      </c>
      <c r="C5" s="4" t="s">
        <v>10</v>
      </c>
      <c r="D5" s="5" t="s">
        <v>11</v>
      </c>
      <c r="E5" s="4">
        <f>SUMIF(C32:C10002, "pbc", B32:B10002)</f>
        <v>19</v>
      </c>
      <c r="F5" s="3"/>
    </row>
    <row r="6" spans="1:9" ht="15.75" x14ac:dyDescent="0.2">
      <c r="A6" s="21"/>
      <c r="B6" s="19">
        <v>532</v>
      </c>
      <c r="C6" s="18" t="s">
        <v>68</v>
      </c>
      <c r="D6" s="19" t="s">
        <v>12</v>
      </c>
      <c r="E6" s="18">
        <f>SUMIF(C32:C10003, "ar", B32:B10003) + SUMIF(C32:C10003, "arj", B32:B10003)</f>
        <v>2944</v>
      </c>
      <c r="F6" s="3"/>
    </row>
    <row r="7" spans="1:9" ht="30" x14ac:dyDescent="0.2">
      <c r="A7" s="22"/>
      <c r="B7" s="19">
        <v>534</v>
      </c>
      <c r="C7" s="18" t="s">
        <v>13</v>
      </c>
      <c r="D7" s="19" t="s">
        <v>14</v>
      </c>
      <c r="E7" s="18">
        <f>SUMIF(C32:C10004, "anr", B32:B10004)</f>
        <v>3</v>
      </c>
      <c r="F7" s="3"/>
    </row>
    <row r="8" spans="1:9" ht="45" x14ac:dyDescent="0.2">
      <c r="A8" s="21"/>
      <c r="B8" s="19">
        <v>536</v>
      </c>
      <c r="C8" s="18" t="s">
        <v>15</v>
      </c>
      <c r="D8" s="20" t="s">
        <v>16</v>
      </c>
      <c r="E8" s="18">
        <f>SUMIF(C32:C10005, "af", B32:B10005)</f>
        <v>145</v>
      </c>
      <c r="F8" s="47"/>
    </row>
    <row r="9" spans="1:9" ht="33.75" customHeight="1" x14ac:dyDescent="0.2">
      <c r="A9" s="21"/>
      <c r="B9" s="19">
        <v>537</v>
      </c>
      <c r="C9" s="18" t="s">
        <v>17</v>
      </c>
      <c r="D9" s="20" t="s">
        <v>18</v>
      </c>
      <c r="E9" s="18">
        <f>SUMIF(C32:C10006, "abc", B32:B10006)</f>
        <v>57</v>
      </c>
      <c r="F9" s="3"/>
    </row>
    <row r="10" spans="1:9" ht="31.5" customHeight="1" x14ac:dyDescent="0.2">
      <c r="A10" s="21"/>
      <c r="B10" s="19">
        <v>545</v>
      </c>
      <c r="C10" s="18" t="s">
        <v>67</v>
      </c>
      <c r="D10" s="17" t="s">
        <v>66</v>
      </c>
      <c r="E10" s="18">
        <f>SUMIF(C32:C10006, "arj", B32:B10006)</f>
        <v>276</v>
      </c>
      <c r="F10" s="3"/>
    </row>
    <row r="11" spans="1:9" s="1" customFormat="1" ht="15.75" x14ac:dyDescent="0.2">
      <c r="A11" s="31"/>
      <c r="B11" s="35">
        <v>325</v>
      </c>
      <c r="C11" s="36" t="s">
        <v>61</v>
      </c>
      <c r="D11" s="35" t="s">
        <v>19</v>
      </c>
      <c r="E11" s="37">
        <f>SUMIF(C32:C9999, "tp", B32:B9999)</f>
        <v>24324</v>
      </c>
      <c r="F11" s="6"/>
    </row>
    <row r="12" spans="1:9" s="1" customFormat="1" ht="15.75" x14ac:dyDescent="0.2">
      <c r="A12" s="22"/>
      <c r="B12" s="35">
        <v>454</v>
      </c>
      <c r="C12" s="37" t="s">
        <v>20</v>
      </c>
      <c r="D12" s="35" t="s">
        <v>21</v>
      </c>
      <c r="E12" s="37">
        <f>SUMIF(C32:C10008, "tav", B32:B10008)</f>
        <v>3232</v>
      </c>
      <c r="F12" s="6"/>
    </row>
    <row r="13" spans="1:9" ht="45" x14ac:dyDescent="0.2">
      <c r="A13" s="22"/>
      <c r="B13" s="15">
        <v>280</v>
      </c>
      <c r="C13" s="14" t="s">
        <v>22</v>
      </c>
      <c r="D13" s="15" t="s">
        <v>23</v>
      </c>
      <c r="E13" s="14">
        <f>SUMIF(C32:C10009,"vp",B32:B10009)+SUMIF(C32:C10009,"vpm",B32:B10009)</f>
        <v>25866</v>
      </c>
      <c r="F13" s="6"/>
      <c r="G13" t="s">
        <v>30</v>
      </c>
      <c r="H13" t="s">
        <v>50</v>
      </c>
      <c r="I13" t="s">
        <v>51</v>
      </c>
    </row>
    <row r="14" spans="1:9" ht="30" x14ac:dyDescent="0.2">
      <c r="A14" s="21"/>
      <c r="B14" s="15">
        <v>360</v>
      </c>
      <c r="C14" s="14" t="s">
        <v>24</v>
      </c>
      <c r="D14" s="15" t="s">
        <v>25</v>
      </c>
      <c r="E14" s="14">
        <f>SUMIF(C32:C10010, "vtb", B32:B10010)</f>
        <v>28</v>
      </c>
      <c r="F14" s="6"/>
      <c r="G14" t="s">
        <v>59</v>
      </c>
      <c r="H14" t="s">
        <v>52</v>
      </c>
      <c r="I14" t="s">
        <v>53</v>
      </c>
    </row>
    <row r="15" spans="1:9" ht="45" x14ac:dyDescent="0.2">
      <c r="A15" s="21"/>
      <c r="B15" s="15">
        <v>380</v>
      </c>
      <c r="C15" s="14" t="s">
        <v>26</v>
      </c>
      <c r="D15" s="15" t="s">
        <v>27</v>
      </c>
      <c r="E15" s="14">
        <f>SUMIF(C32:C10011, "va", B32:B10011) + SUMIF(C32:C10012, "vam", B32:B10012)</f>
        <v>1271</v>
      </c>
      <c r="F15" s="6"/>
      <c r="G15" t="s">
        <v>60</v>
      </c>
      <c r="H15" t="s">
        <v>54</v>
      </c>
      <c r="I15" t="s">
        <v>55</v>
      </c>
    </row>
    <row r="16" spans="1:9" ht="45" x14ac:dyDescent="0.2">
      <c r="A16" s="22"/>
      <c r="B16" s="15">
        <v>420</v>
      </c>
      <c r="C16" s="14" t="s">
        <v>28</v>
      </c>
      <c r="D16" s="15" t="s">
        <v>65</v>
      </c>
      <c r="E16" s="14">
        <f>SUMIF(C32:C10012, "vv", B32:B10012) + SUMIF(C32:C10013, "vvm", B32:B10013)</f>
        <v>2128</v>
      </c>
      <c r="F16" s="6"/>
      <c r="H16" t="s">
        <v>56</v>
      </c>
      <c r="I16" t="s">
        <v>57</v>
      </c>
    </row>
    <row r="17" spans="1:35" ht="31.5" x14ac:dyDescent="0.2">
      <c r="A17" s="22"/>
      <c r="B17" s="15">
        <v>430</v>
      </c>
      <c r="C17" s="14" t="s">
        <v>29</v>
      </c>
      <c r="D17" s="16" t="s">
        <v>62</v>
      </c>
      <c r="E17" s="14">
        <f>SUMIF(C32:C10013, "vcd", B32:B10013)</f>
        <v>0</v>
      </c>
      <c r="F17" s="6"/>
      <c r="H17" t="s">
        <v>29</v>
      </c>
      <c r="I17" t="s">
        <v>58</v>
      </c>
    </row>
    <row r="18" spans="1:35" ht="30" x14ac:dyDescent="0.2">
      <c r="A18" s="23"/>
      <c r="B18" s="15">
        <v>355</v>
      </c>
      <c r="C18" s="14" t="s">
        <v>30</v>
      </c>
      <c r="D18" s="15" t="s">
        <v>63</v>
      </c>
      <c r="E18" s="14">
        <f>SUMIF(C32:C10014, "vpm", B32:B10014)</f>
        <v>0</v>
      </c>
      <c r="F18" s="6"/>
      <c r="I18"/>
    </row>
    <row r="19" spans="1:35" ht="75" x14ac:dyDescent="0.2">
      <c r="A19" s="21"/>
      <c r="B19" s="15">
        <v>455</v>
      </c>
      <c r="C19" s="14" t="s">
        <v>31</v>
      </c>
      <c r="D19" s="15" t="s">
        <v>64</v>
      </c>
      <c r="E19" s="14">
        <f>SUMIF(C32:C10015, "vam", B32:B10015) + SUMIF(C32:C10016, "vvm", B32:B10016) + SUMIF(C32:C10017, "vavm", B32:B10017)</f>
        <v>0</v>
      </c>
      <c r="F19" s="6"/>
      <c r="I19"/>
    </row>
    <row r="20" spans="1:35" ht="15.75" x14ac:dyDescent="0.2">
      <c r="A20" s="21"/>
      <c r="B20" s="8">
        <v>270</v>
      </c>
      <c r="C20" s="7" t="s">
        <v>32</v>
      </c>
      <c r="D20" s="8" t="s">
        <v>33</v>
      </c>
      <c r="E20" s="7">
        <f>SUMIF(C32:C10016, "avp", B32:B10016)</f>
        <v>2163</v>
      </c>
      <c r="F20" s="6"/>
      <c r="I20"/>
    </row>
    <row r="21" spans="1:35" ht="30" x14ac:dyDescent="0.2">
      <c r="A21" s="23"/>
      <c r="B21" s="8">
        <v>438</v>
      </c>
      <c r="C21" s="7" t="s">
        <v>34</v>
      </c>
      <c r="D21" s="8" t="s">
        <v>35</v>
      </c>
      <c r="E21" s="7">
        <f>SUMIF(C32:C10017, "avav", B32:B10017)</f>
        <v>192</v>
      </c>
      <c r="F21" s="6"/>
    </row>
    <row r="22" spans="1:35" ht="30" x14ac:dyDescent="0.2">
      <c r="A22" s="22"/>
      <c r="B22" s="10">
        <v>551</v>
      </c>
      <c r="C22" s="9" t="s">
        <v>36</v>
      </c>
      <c r="D22" s="10" t="s">
        <v>37</v>
      </c>
      <c r="E22" s="9">
        <f>SUMIF(C32:C10018, "cr", B32:B10018)</f>
        <v>69088</v>
      </c>
      <c r="F22" s="3"/>
    </row>
    <row r="23" spans="1:35" ht="30" x14ac:dyDescent="0.2">
      <c r="A23" s="22"/>
      <c r="B23" s="10">
        <v>552</v>
      </c>
      <c r="C23" s="9" t="s">
        <v>38</v>
      </c>
      <c r="D23" s="10" t="s">
        <v>39</v>
      </c>
      <c r="E23" s="9">
        <f>SUMIF(C32:C10019, "cnr", B32:B10019)</f>
        <v>389</v>
      </c>
      <c r="F23" s="3"/>
    </row>
    <row r="24" spans="1:35" ht="45" x14ac:dyDescent="0.2">
      <c r="A24" s="22"/>
      <c r="B24" s="10">
        <v>553</v>
      </c>
      <c r="C24" s="9" t="s">
        <v>40</v>
      </c>
      <c r="D24" s="10" t="s">
        <v>41</v>
      </c>
      <c r="E24" s="9">
        <f>SUMIF(C32:C10020, "cf", B32:B10020)</f>
        <v>1733</v>
      </c>
      <c r="F24" s="3"/>
    </row>
    <row r="25" spans="1:35" ht="45" x14ac:dyDescent="0.2">
      <c r="A25" s="24"/>
      <c r="B25" s="10">
        <v>554</v>
      </c>
      <c r="C25" s="9" t="s">
        <v>42</v>
      </c>
      <c r="D25" s="10" t="s">
        <v>43</v>
      </c>
      <c r="E25" s="9">
        <f>SUMIF(C32:C10021, "cbc", B32:B10021)</f>
        <v>376</v>
      </c>
      <c r="F25" s="3"/>
    </row>
    <row r="26" spans="1:35" ht="15.75" x14ac:dyDescent="0.2">
      <c r="A26" s="22"/>
      <c r="B26" s="12">
        <v>565</v>
      </c>
      <c r="C26" s="11" t="s">
        <v>44</v>
      </c>
      <c r="D26" s="12" t="s">
        <v>45</v>
      </c>
      <c r="E26" s="11">
        <f>SUMIF(B32:B10021, "cc", A32:A10021)</f>
        <v>14094</v>
      </c>
      <c r="F26" s="3"/>
    </row>
    <row r="27" spans="1:35" ht="15.75" x14ac:dyDescent="0.2">
      <c r="A27" s="21"/>
      <c r="B27" s="12">
        <v>566</v>
      </c>
      <c r="C27" s="13" t="s">
        <v>46</v>
      </c>
      <c r="D27" s="12" t="s">
        <v>47</v>
      </c>
      <c r="E27" s="11">
        <f>SUMIF(C32:C10021, "cbk", A32:A10021)</f>
        <v>49105</v>
      </c>
      <c r="F27" s="3"/>
    </row>
    <row r="28" spans="1:35" ht="45" x14ac:dyDescent="0.2">
      <c r="A28" s="22"/>
      <c r="B28" s="12">
        <v>567</v>
      </c>
      <c r="C28" s="11" t="s">
        <v>48</v>
      </c>
      <c r="D28" s="12" t="s">
        <v>49</v>
      </c>
      <c r="E28" s="11">
        <f>SUMIF(C32:C10027, "cda", A32:A10027)</f>
        <v>0</v>
      </c>
      <c r="F28" s="3"/>
    </row>
    <row r="29" spans="1:35" ht="15.75" x14ac:dyDescent="0.2">
      <c r="A29" s="27"/>
      <c r="B29" s="30">
        <v>763</v>
      </c>
      <c r="C29" s="29"/>
      <c r="D29" s="28" t="s">
        <v>69</v>
      </c>
      <c r="E29" s="43">
        <f>SUM(E30:E31)</f>
        <v>65679</v>
      </c>
    </row>
    <row r="30" spans="1:35" ht="77.25" customHeight="1" x14ac:dyDescent="0.2">
      <c r="A30" s="25"/>
      <c r="B30" s="30"/>
      <c r="C30" s="29"/>
      <c r="D30" s="28" t="s">
        <v>73</v>
      </c>
      <c r="E30" s="45">
        <v>47355</v>
      </c>
      <c r="F30" s="38" t="s">
        <v>70</v>
      </c>
    </row>
    <row r="31" spans="1:35" ht="68.25" customHeight="1" x14ac:dyDescent="0.2">
      <c r="A31" s="26"/>
      <c r="B31" s="30">
        <v>762</v>
      </c>
      <c r="C31" s="29"/>
      <c r="D31" s="28" t="s">
        <v>74</v>
      </c>
      <c r="E31" s="45">
        <v>18324</v>
      </c>
      <c r="F31" s="42" t="s">
        <v>77</v>
      </c>
    </row>
    <row r="32" spans="1:35" ht="31.5" x14ac:dyDescent="0.25">
      <c r="A32" s="25"/>
      <c r="B32" s="32">
        <v>766</v>
      </c>
      <c r="C32" s="33"/>
      <c r="D32" s="32" t="s">
        <v>72</v>
      </c>
      <c r="E32" s="44">
        <f>SUM(E33:E34)</f>
        <v>16275</v>
      </c>
      <c r="F32" s="39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</row>
    <row r="33" spans="1:35" ht="56.25" customHeight="1" x14ac:dyDescent="0.25">
      <c r="A33" s="25"/>
      <c r="B33" s="32">
        <v>764</v>
      </c>
      <c r="C33" s="33"/>
      <c r="D33" s="32" t="s">
        <v>71</v>
      </c>
      <c r="E33" s="46">
        <v>10217</v>
      </c>
      <c r="F33" s="40" t="s">
        <v>78</v>
      </c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</row>
    <row r="34" spans="1:35" ht="63" x14ac:dyDescent="0.25">
      <c r="A34" s="25"/>
      <c r="B34" s="34"/>
      <c r="C34" s="34"/>
      <c r="D34" s="33" t="s">
        <v>76</v>
      </c>
      <c r="E34" s="46">
        <v>6058</v>
      </c>
      <c r="F34" s="41" t="s">
        <v>75</v>
      </c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</row>
    <row r="35" spans="1:35" x14ac:dyDescent="0.2"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</row>
    <row r="36" spans="1:35" x14ac:dyDescent="0.2"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</row>
    <row r="37" spans="1:35" x14ac:dyDescent="0.2"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</row>
    <row r="38" spans="1:35" x14ac:dyDescent="0.2">
      <c r="A38" t="s">
        <v>79</v>
      </c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</row>
    <row r="39" spans="1:35" x14ac:dyDescent="0.2">
      <c r="A39" t="s">
        <v>80</v>
      </c>
      <c r="B39" t="s">
        <v>81</v>
      </c>
      <c r="C39" t="s">
        <v>82</v>
      </c>
      <c r="D39" t="s">
        <v>83</v>
      </c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</row>
    <row r="40" spans="1:35" x14ac:dyDescent="0.2">
      <c r="B40">
        <v>251</v>
      </c>
      <c r="C40" t="s">
        <v>4</v>
      </c>
      <c r="D40" t="s">
        <v>84</v>
      </c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</row>
    <row r="41" spans="1:35" x14ac:dyDescent="0.2">
      <c r="B41">
        <v>67</v>
      </c>
      <c r="C41" t="s">
        <v>4</v>
      </c>
      <c r="D41" t="s">
        <v>85</v>
      </c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</row>
    <row r="42" spans="1:35" x14ac:dyDescent="0.2">
      <c r="B42">
        <v>7</v>
      </c>
      <c r="C42" t="s">
        <v>4</v>
      </c>
      <c r="D42" t="s">
        <v>86</v>
      </c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</row>
    <row r="43" spans="1:35" x14ac:dyDescent="0.2">
      <c r="B43">
        <v>10</v>
      </c>
      <c r="C43" t="s">
        <v>10</v>
      </c>
      <c r="D43" t="s">
        <v>87</v>
      </c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</row>
    <row r="44" spans="1:35" x14ac:dyDescent="0.2"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</row>
    <row r="45" spans="1:35" x14ac:dyDescent="0.2">
      <c r="A45" t="s">
        <v>88</v>
      </c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</row>
    <row r="46" spans="1:35" x14ac:dyDescent="0.2">
      <c r="A46" t="s">
        <v>89</v>
      </c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</row>
    <row r="47" spans="1:35" x14ac:dyDescent="0.2">
      <c r="A47" t="s">
        <v>80</v>
      </c>
      <c r="B47" t="s">
        <v>90</v>
      </c>
      <c r="C47" t="s">
        <v>82</v>
      </c>
      <c r="D47" t="s">
        <v>91</v>
      </c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</row>
    <row r="48" spans="1:35" x14ac:dyDescent="0.2">
      <c r="B48">
        <v>6</v>
      </c>
      <c r="C48" t="s">
        <v>8</v>
      </c>
      <c r="D48" t="s">
        <v>92</v>
      </c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</row>
    <row r="49" spans="1:35" x14ac:dyDescent="0.2">
      <c r="B49">
        <v>1</v>
      </c>
      <c r="C49" t="s">
        <v>8</v>
      </c>
      <c r="D49" t="s">
        <v>93</v>
      </c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</row>
    <row r="50" spans="1:35" x14ac:dyDescent="0.2">
      <c r="B50">
        <v>1</v>
      </c>
      <c r="C50" t="s">
        <v>8</v>
      </c>
      <c r="D50" t="s">
        <v>94</v>
      </c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</row>
    <row r="51" spans="1:35" x14ac:dyDescent="0.2">
      <c r="B51">
        <v>1</v>
      </c>
      <c r="C51" t="s">
        <v>10</v>
      </c>
      <c r="D51" t="s">
        <v>95</v>
      </c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</row>
    <row r="52" spans="1:35" x14ac:dyDescent="0.2">
      <c r="B52">
        <v>14</v>
      </c>
      <c r="C52" t="s">
        <v>8</v>
      </c>
      <c r="D52" t="s">
        <v>96</v>
      </c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</row>
    <row r="53" spans="1:35" x14ac:dyDescent="0.2">
      <c r="B53">
        <v>1</v>
      </c>
      <c r="C53" t="s">
        <v>8</v>
      </c>
      <c r="D53" t="s">
        <v>97</v>
      </c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</row>
    <row r="54" spans="1:35" x14ac:dyDescent="0.2">
      <c r="B54">
        <v>3</v>
      </c>
      <c r="C54" t="s">
        <v>8</v>
      </c>
      <c r="D54" t="s">
        <v>98</v>
      </c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</row>
    <row r="55" spans="1:35" x14ac:dyDescent="0.2">
      <c r="B55">
        <v>5</v>
      </c>
      <c r="C55" t="s">
        <v>8</v>
      </c>
      <c r="D55" t="s">
        <v>99</v>
      </c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</row>
    <row r="56" spans="1:35" x14ac:dyDescent="0.2">
      <c r="B56">
        <v>2</v>
      </c>
      <c r="C56" t="s">
        <v>10</v>
      </c>
      <c r="D56" t="s">
        <v>100</v>
      </c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</row>
    <row r="57" spans="1:35" x14ac:dyDescent="0.2">
      <c r="B57">
        <v>1</v>
      </c>
      <c r="C57" t="s">
        <v>10</v>
      </c>
      <c r="D57" t="s">
        <v>101</v>
      </c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</row>
    <row r="58" spans="1:35" x14ac:dyDescent="0.2">
      <c r="B58">
        <v>3</v>
      </c>
      <c r="C58" t="s">
        <v>8</v>
      </c>
      <c r="D58" t="s">
        <v>102</v>
      </c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</row>
    <row r="59" spans="1:35" x14ac:dyDescent="0.2">
      <c r="B59">
        <v>1</v>
      </c>
      <c r="C59" t="s">
        <v>8</v>
      </c>
      <c r="D59" t="s">
        <v>103</v>
      </c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</row>
    <row r="60" spans="1:35" x14ac:dyDescent="0.2">
      <c r="B60">
        <v>1</v>
      </c>
      <c r="C60" t="s">
        <v>10</v>
      </c>
      <c r="D60" t="s">
        <v>104</v>
      </c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</row>
    <row r="61" spans="1:35" x14ac:dyDescent="0.2">
      <c r="B61">
        <v>3</v>
      </c>
      <c r="C61" t="s">
        <v>10</v>
      </c>
      <c r="D61" t="s">
        <v>105</v>
      </c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</row>
    <row r="62" spans="1:35" x14ac:dyDescent="0.2">
      <c r="B62">
        <v>1</v>
      </c>
      <c r="C62" t="s">
        <v>10</v>
      </c>
      <c r="D62" t="s">
        <v>106</v>
      </c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</row>
    <row r="63" spans="1:35" x14ac:dyDescent="0.2"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</row>
    <row r="64" spans="1:35" x14ac:dyDescent="0.2">
      <c r="A64" t="s">
        <v>107</v>
      </c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</row>
    <row r="65" spans="1:35" x14ac:dyDescent="0.2">
      <c r="A65" t="s">
        <v>108</v>
      </c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</row>
    <row r="66" spans="1:35" x14ac:dyDescent="0.2">
      <c r="A66" t="s">
        <v>109</v>
      </c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</row>
    <row r="67" spans="1:35" x14ac:dyDescent="0.2">
      <c r="A67" t="s">
        <v>80</v>
      </c>
      <c r="B67" t="s">
        <v>90</v>
      </c>
      <c r="C67" t="s">
        <v>82</v>
      </c>
      <c r="D67" t="s">
        <v>83</v>
      </c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</row>
    <row r="68" spans="1:35" x14ac:dyDescent="0.2">
      <c r="B68">
        <v>2609</v>
      </c>
      <c r="C68" t="s">
        <v>110</v>
      </c>
      <c r="D68" t="s">
        <v>84</v>
      </c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</row>
    <row r="69" spans="1:35" x14ac:dyDescent="0.2">
      <c r="B69">
        <v>24</v>
      </c>
      <c r="C69" t="s">
        <v>17</v>
      </c>
      <c r="D69" t="s">
        <v>87</v>
      </c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</row>
    <row r="70" spans="1:35" x14ac:dyDescent="0.2">
      <c r="B70">
        <v>1</v>
      </c>
      <c r="C70" t="s">
        <v>110</v>
      </c>
      <c r="D70" t="s">
        <v>111</v>
      </c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</row>
    <row r="71" spans="1:35" x14ac:dyDescent="0.2">
      <c r="B71">
        <v>3</v>
      </c>
      <c r="C71" t="s">
        <v>110</v>
      </c>
      <c r="D71" t="s">
        <v>112</v>
      </c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</row>
    <row r="72" spans="1:35" x14ac:dyDescent="0.2">
      <c r="B72">
        <v>276</v>
      </c>
      <c r="C72" t="s">
        <v>67</v>
      </c>
      <c r="D72" t="s">
        <v>85</v>
      </c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</row>
    <row r="73" spans="1:35" x14ac:dyDescent="0.2">
      <c r="B73">
        <v>36</v>
      </c>
      <c r="C73" t="s">
        <v>110</v>
      </c>
      <c r="D73" t="s">
        <v>113</v>
      </c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</row>
    <row r="74" spans="1:35" x14ac:dyDescent="0.2">
      <c r="B74">
        <v>3</v>
      </c>
      <c r="C74" t="s">
        <v>13</v>
      </c>
      <c r="D74" t="s">
        <v>114</v>
      </c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</row>
    <row r="75" spans="1:35" x14ac:dyDescent="0.2">
      <c r="B75">
        <v>7</v>
      </c>
      <c r="C75" t="s">
        <v>110</v>
      </c>
      <c r="D75" t="s">
        <v>115</v>
      </c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</row>
    <row r="76" spans="1:35" x14ac:dyDescent="0.2">
      <c r="B76">
        <v>12</v>
      </c>
      <c r="C76" t="s">
        <v>110</v>
      </c>
      <c r="D76" t="s">
        <v>86</v>
      </c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</row>
    <row r="77" spans="1:35" x14ac:dyDescent="0.2"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</row>
    <row r="78" spans="1:35" x14ac:dyDescent="0.2">
      <c r="A78" t="s">
        <v>107</v>
      </c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</row>
    <row r="79" spans="1:35" x14ac:dyDescent="0.2">
      <c r="A79" t="s">
        <v>108</v>
      </c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</row>
    <row r="80" spans="1:35" x14ac:dyDescent="0.2">
      <c r="A80" t="s">
        <v>116</v>
      </c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</row>
    <row r="81" spans="1:35" x14ac:dyDescent="0.2">
      <c r="A81" t="s">
        <v>117</v>
      </c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</row>
    <row r="82" spans="1:35" x14ac:dyDescent="0.2">
      <c r="A82" t="s">
        <v>80</v>
      </c>
      <c r="B82" t="s">
        <v>90</v>
      </c>
      <c r="C82" t="s">
        <v>82</v>
      </c>
      <c r="D82" t="s">
        <v>91</v>
      </c>
      <c r="E82" t="s">
        <v>83</v>
      </c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</row>
    <row r="83" spans="1:35" x14ac:dyDescent="0.2">
      <c r="B83">
        <v>1</v>
      </c>
      <c r="C83" t="s">
        <v>17</v>
      </c>
      <c r="D83" t="s">
        <v>118</v>
      </c>
      <c r="E83" t="s">
        <v>87</v>
      </c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</row>
    <row r="84" spans="1:35" x14ac:dyDescent="0.2">
      <c r="B84">
        <v>14</v>
      </c>
      <c r="C84" t="s">
        <v>15</v>
      </c>
      <c r="D84" t="s">
        <v>92</v>
      </c>
      <c r="E84" t="s">
        <v>84</v>
      </c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</row>
    <row r="85" spans="1:35" x14ac:dyDescent="0.2">
      <c r="B85">
        <v>1</v>
      </c>
      <c r="C85" t="s">
        <v>15</v>
      </c>
      <c r="D85" t="s">
        <v>92</v>
      </c>
      <c r="E85" t="s">
        <v>87</v>
      </c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</row>
    <row r="86" spans="1:35" x14ac:dyDescent="0.2">
      <c r="B86">
        <v>1</v>
      </c>
      <c r="C86" t="s">
        <v>15</v>
      </c>
      <c r="D86" t="s">
        <v>93</v>
      </c>
      <c r="E86" t="s">
        <v>87</v>
      </c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</row>
    <row r="87" spans="1:35" x14ac:dyDescent="0.2">
      <c r="B87">
        <v>1</v>
      </c>
      <c r="C87" t="s">
        <v>15</v>
      </c>
      <c r="D87" t="s">
        <v>93</v>
      </c>
      <c r="E87" t="s">
        <v>119</v>
      </c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</row>
    <row r="88" spans="1:35" x14ac:dyDescent="0.2">
      <c r="B88">
        <v>2</v>
      </c>
      <c r="C88" t="s">
        <v>15</v>
      </c>
      <c r="D88" t="s">
        <v>120</v>
      </c>
      <c r="E88" t="s">
        <v>84</v>
      </c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</row>
    <row r="89" spans="1:35" x14ac:dyDescent="0.2">
      <c r="B89">
        <v>1</v>
      </c>
      <c r="C89" t="s">
        <v>15</v>
      </c>
      <c r="D89" t="s">
        <v>120</v>
      </c>
      <c r="E89" t="s">
        <v>87</v>
      </c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</row>
    <row r="90" spans="1:35" x14ac:dyDescent="0.2">
      <c r="B90">
        <v>1</v>
      </c>
      <c r="C90" t="s">
        <v>15</v>
      </c>
      <c r="D90" t="s">
        <v>94</v>
      </c>
      <c r="E90" t="s">
        <v>84</v>
      </c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</row>
    <row r="91" spans="1:35" x14ac:dyDescent="0.2">
      <c r="B91">
        <v>1</v>
      </c>
      <c r="C91" t="s">
        <v>17</v>
      </c>
      <c r="D91" t="s">
        <v>121</v>
      </c>
      <c r="E91" t="s">
        <v>84</v>
      </c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</row>
    <row r="92" spans="1:35" x14ac:dyDescent="0.2">
      <c r="B92">
        <v>3</v>
      </c>
      <c r="C92" t="s">
        <v>17</v>
      </c>
      <c r="D92" t="s">
        <v>95</v>
      </c>
      <c r="E92" t="s">
        <v>84</v>
      </c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</row>
    <row r="93" spans="1:35" x14ac:dyDescent="0.2">
      <c r="B93">
        <v>6</v>
      </c>
      <c r="C93" t="s">
        <v>17</v>
      </c>
      <c r="D93" t="s">
        <v>95</v>
      </c>
      <c r="E93" t="s">
        <v>87</v>
      </c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</row>
    <row r="94" spans="1:35" x14ac:dyDescent="0.2">
      <c r="B94">
        <v>3</v>
      </c>
      <c r="C94" t="s">
        <v>17</v>
      </c>
      <c r="D94" t="s">
        <v>122</v>
      </c>
      <c r="E94" t="s">
        <v>87</v>
      </c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</row>
    <row r="95" spans="1:35" x14ac:dyDescent="0.2">
      <c r="B95">
        <v>51</v>
      </c>
      <c r="C95" t="s">
        <v>15</v>
      </c>
      <c r="D95" t="s">
        <v>96</v>
      </c>
      <c r="E95" t="s">
        <v>84</v>
      </c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</row>
    <row r="96" spans="1:35" x14ac:dyDescent="0.2">
      <c r="B96">
        <v>3</v>
      </c>
      <c r="C96" t="s">
        <v>15</v>
      </c>
      <c r="D96" t="s">
        <v>96</v>
      </c>
      <c r="E96" t="s">
        <v>85</v>
      </c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</row>
    <row r="97" spans="2:35" x14ac:dyDescent="0.2">
      <c r="B97">
        <v>1</v>
      </c>
      <c r="C97" t="s">
        <v>15</v>
      </c>
      <c r="D97" t="s">
        <v>96</v>
      </c>
      <c r="E97" t="s">
        <v>123</v>
      </c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</row>
    <row r="98" spans="2:35" x14ac:dyDescent="0.2">
      <c r="B98">
        <v>5</v>
      </c>
      <c r="C98" t="s">
        <v>15</v>
      </c>
      <c r="D98" t="s">
        <v>96</v>
      </c>
      <c r="E98" t="s">
        <v>113</v>
      </c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</row>
    <row r="99" spans="2:35" x14ac:dyDescent="0.2">
      <c r="B99">
        <v>1</v>
      </c>
      <c r="C99" t="s">
        <v>15</v>
      </c>
      <c r="D99" t="s">
        <v>96</v>
      </c>
      <c r="E99" t="s">
        <v>114</v>
      </c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</row>
    <row r="100" spans="2:35" x14ac:dyDescent="0.2">
      <c r="B100">
        <v>1</v>
      </c>
      <c r="C100" t="s">
        <v>15</v>
      </c>
      <c r="D100" t="s">
        <v>124</v>
      </c>
      <c r="E100" t="s">
        <v>84</v>
      </c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</row>
    <row r="101" spans="2:35" x14ac:dyDescent="0.2">
      <c r="B101">
        <v>1</v>
      </c>
      <c r="C101" t="s">
        <v>15</v>
      </c>
      <c r="D101" t="s">
        <v>97</v>
      </c>
      <c r="E101" t="s">
        <v>84</v>
      </c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</row>
    <row r="102" spans="2:35" x14ac:dyDescent="0.2">
      <c r="B102">
        <v>14</v>
      </c>
      <c r="C102" t="s">
        <v>15</v>
      </c>
      <c r="D102" t="s">
        <v>98</v>
      </c>
      <c r="E102" t="s">
        <v>84</v>
      </c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</row>
    <row r="103" spans="2:35" x14ac:dyDescent="0.2">
      <c r="B103">
        <v>1</v>
      </c>
      <c r="C103" t="s">
        <v>15</v>
      </c>
      <c r="D103" t="s">
        <v>98</v>
      </c>
      <c r="E103" t="s">
        <v>112</v>
      </c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</row>
    <row r="104" spans="2:35" x14ac:dyDescent="0.2">
      <c r="B104">
        <v>5</v>
      </c>
      <c r="C104" t="s">
        <v>15</v>
      </c>
      <c r="D104" t="s">
        <v>98</v>
      </c>
      <c r="E104" t="s">
        <v>85</v>
      </c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</row>
    <row r="105" spans="2:35" x14ac:dyDescent="0.2">
      <c r="B105">
        <v>8</v>
      </c>
      <c r="C105" t="s">
        <v>15</v>
      </c>
      <c r="D105" t="s">
        <v>98</v>
      </c>
      <c r="E105" t="s">
        <v>114</v>
      </c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</row>
    <row r="106" spans="2:35" x14ac:dyDescent="0.2">
      <c r="B106">
        <v>1</v>
      </c>
      <c r="C106" t="s">
        <v>15</v>
      </c>
      <c r="D106" t="s">
        <v>98</v>
      </c>
      <c r="E106" t="s">
        <v>86</v>
      </c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</row>
    <row r="107" spans="2:35" x14ac:dyDescent="0.2">
      <c r="B107">
        <v>1</v>
      </c>
      <c r="C107" t="s">
        <v>15</v>
      </c>
      <c r="D107" t="s">
        <v>125</v>
      </c>
      <c r="E107" t="s">
        <v>84</v>
      </c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</row>
    <row r="108" spans="2:35" x14ac:dyDescent="0.2">
      <c r="B108">
        <v>1</v>
      </c>
      <c r="C108" t="s">
        <v>15</v>
      </c>
      <c r="D108" t="s">
        <v>125</v>
      </c>
      <c r="E108" t="s">
        <v>113</v>
      </c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</row>
    <row r="109" spans="2:35" x14ac:dyDescent="0.2">
      <c r="B109">
        <v>14</v>
      </c>
      <c r="C109" t="s">
        <v>15</v>
      </c>
      <c r="D109" t="s">
        <v>99</v>
      </c>
      <c r="E109" t="s">
        <v>84</v>
      </c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</row>
    <row r="110" spans="2:35" x14ac:dyDescent="0.2">
      <c r="B110">
        <v>1</v>
      </c>
      <c r="C110" t="s">
        <v>15</v>
      </c>
      <c r="D110" t="s">
        <v>99</v>
      </c>
      <c r="E110" t="s">
        <v>87</v>
      </c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</row>
    <row r="111" spans="2:35" x14ac:dyDescent="0.2">
      <c r="B111">
        <v>2</v>
      </c>
      <c r="C111" t="s">
        <v>15</v>
      </c>
      <c r="D111" t="s">
        <v>99</v>
      </c>
      <c r="E111" t="s">
        <v>126</v>
      </c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</row>
    <row r="112" spans="2:35" x14ac:dyDescent="0.2">
      <c r="B112">
        <v>1</v>
      </c>
      <c r="C112" t="s">
        <v>17</v>
      </c>
      <c r="D112" t="s">
        <v>127</v>
      </c>
      <c r="E112" t="s">
        <v>87</v>
      </c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</row>
    <row r="113" spans="1:35" x14ac:dyDescent="0.2">
      <c r="B113">
        <v>3</v>
      </c>
      <c r="C113" t="s">
        <v>17</v>
      </c>
      <c r="D113" t="s">
        <v>100</v>
      </c>
      <c r="E113" t="s">
        <v>87</v>
      </c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</row>
    <row r="114" spans="1:35" x14ac:dyDescent="0.2">
      <c r="B114">
        <v>2</v>
      </c>
      <c r="C114" t="s">
        <v>17</v>
      </c>
      <c r="D114" t="s">
        <v>128</v>
      </c>
      <c r="E114" t="s">
        <v>84</v>
      </c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</row>
    <row r="115" spans="1:35" x14ac:dyDescent="0.2">
      <c r="B115">
        <v>1</v>
      </c>
      <c r="C115" t="s">
        <v>17</v>
      </c>
      <c r="D115" t="s">
        <v>129</v>
      </c>
      <c r="E115" t="s">
        <v>84</v>
      </c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</row>
    <row r="116" spans="1:35" x14ac:dyDescent="0.2">
      <c r="B116">
        <v>1</v>
      </c>
      <c r="C116" t="s">
        <v>17</v>
      </c>
      <c r="D116" t="s">
        <v>101</v>
      </c>
      <c r="E116" t="s">
        <v>84</v>
      </c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</row>
    <row r="117" spans="1:35" x14ac:dyDescent="0.2">
      <c r="B117">
        <v>1</v>
      </c>
      <c r="C117" t="s">
        <v>17</v>
      </c>
      <c r="D117" t="s">
        <v>130</v>
      </c>
      <c r="E117" t="s">
        <v>87</v>
      </c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</row>
    <row r="118" spans="1:35" x14ac:dyDescent="0.2">
      <c r="B118">
        <v>7</v>
      </c>
      <c r="C118" t="s">
        <v>15</v>
      </c>
      <c r="D118" t="s">
        <v>102</v>
      </c>
      <c r="E118" t="s">
        <v>84</v>
      </c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</row>
    <row r="119" spans="1:35" x14ac:dyDescent="0.2">
      <c r="B119">
        <v>1</v>
      </c>
      <c r="C119" t="s">
        <v>15</v>
      </c>
      <c r="D119" t="s">
        <v>103</v>
      </c>
      <c r="E119" t="s">
        <v>84</v>
      </c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</row>
    <row r="120" spans="1:35" x14ac:dyDescent="0.2">
      <c r="B120">
        <v>1</v>
      </c>
      <c r="C120" t="s">
        <v>15</v>
      </c>
      <c r="D120" t="s">
        <v>103</v>
      </c>
      <c r="E120" t="s">
        <v>87</v>
      </c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</row>
    <row r="121" spans="1:35" x14ac:dyDescent="0.2">
      <c r="B121">
        <v>1</v>
      </c>
      <c r="C121" t="s">
        <v>15</v>
      </c>
      <c r="D121" t="s">
        <v>103</v>
      </c>
      <c r="E121" t="s">
        <v>126</v>
      </c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</row>
    <row r="122" spans="1:35" x14ac:dyDescent="0.2">
      <c r="B122">
        <v>1</v>
      </c>
      <c r="C122" t="s">
        <v>17</v>
      </c>
      <c r="D122" t="s">
        <v>131</v>
      </c>
      <c r="E122" t="s">
        <v>87</v>
      </c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</row>
    <row r="123" spans="1:35" x14ac:dyDescent="0.2">
      <c r="B123">
        <v>3</v>
      </c>
      <c r="C123" t="s">
        <v>17</v>
      </c>
      <c r="D123" t="s">
        <v>132</v>
      </c>
      <c r="E123" t="s">
        <v>87</v>
      </c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</row>
    <row r="124" spans="1:35" x14ac:dyDescent="0.2">
      <c r="B124">
        <v>3</v>
      </c>
      <c r="C124" t="s">
        <v>15</v>
      </c>
      <c r="D124" t="s">
        <v>133</v>
      </c>
      <c r="E124" t="s">
        <v>84</v>
      </c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</row>
    <row r="125" spans="1:35" x14ac:dyDescent="0.2">
      <c r="B125">
        <v>5</v>
      </c>
      <c r="C125" t="s">
        <v>17</v>
      </c>
      <c r="D125" t="s">
        <v>105</v>
      </c>
      <c r="E125" t="s">
        <v>87</v>
      </c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</row>
    <row r="126" spans="1:35" x14ac:dyDescent="0.2">
      <c r="B126">
        <v>1</v>
      </c>
      <c r="C126" t="s">
        <v>17</v>
      </c>
      <c r="D126" t="s">
        <v>106</v>
      </c>
      <c r="E126" t="s">
        <v>84</v>
      </c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</row>
    <row r="127" spans="1:35" x14ac:dyDescent="0.2"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</row>
    <row r="128" spans="1:35" x14ac:dyDescent="0.2">
      <c r="A128" t="s">
        <v>134</v>
      </c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</row>
    <row r="129" spans="1:35" x14ac:dyDescent="0.2">
      <c r="A129" t="s">
        <v>80</v>
      </c>
      <c r="B129" t="s">
        <v>135</v>
      </c>
      <c r="C129" t="s">
        <v>82</v>
      </c>
      <c r="D129" t="s">
        <v>136</v>
      </c>
      <c r="E129" t="s">
        <v>137</v>
      </c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</row>
    <row r="130" spans="1:35" x14ac:dyDescent="0.2">
      <c r="B130">
        <v>5907</v>
      </c>
      <c r="C130" t="s">
        <v>61</v>
      </c>
      <c r="D130" t="s">
        <v>138</v>
      </c>
      <c r="E130" t="s">
        <v>139</v>
      </c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</row>
    <row r="131" spans="1:35" x14ac:dyDescent="0.2">
      <c r="B131">
        <v>1</v>
      </c>
      <c r="C131" t="s">
        <v>61</v>
      </c>
      <c r="D131" t="s">
        <v>138</v>
      </c>
      <c r="E131" t="s">
        <v>140</v>
      </c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</row>
    <row r="132" spans="1:35" x14ac:dyDescent="0.2">
      <c r="B132">
        <v>6187</v>
      </c>
      <c r="C132" t="s">
        <v>61</v>
      </c>
      <c r="D132" t="s">
        <v>141</v>
      </c>
      <c r="E132" t="s">
        <v>139</v>
      </c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</row>
    <row r="133" spans="1:35" x14ac:dyDescent="0.2">
      <c r="B133">
        <v>1</v>
      </c>
      <c r="C133" t="s">
        <v>61</v>
      </c>
      <c r="D133" t="s">
        <v>141</v>
      </c>
      <c r="E133" t="s">
        <v>140</v>
      </c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</row>
    <row r="134" spans="1:35" x14ac:dyDescent="0.2">
      <c r="B134">
        <v>721</v>
      </c>
      <c r="C134" t="s">
        <v>20</v>
      </c>
      <c r="D134" t="s">
        <v>142</v>
      </c>
      <c r="E134" t="s">
        <v>143</v>
      </c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</row>
    <row r="135" spans="1:35" x14ac:dyDescent="0.2">
      <c r="B135">
        <v>24</v>
      </c>
      <c r="C135" t="s">
        <v>20</v>
      </c>
      <c r="D135" t="s">
        <v>142</v>
      </c>
      <c r="E135" t="s">
        <v>144</v>
      </c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</row>
    <row r="136" spans="1:35" x14ac:dyDescent="0.2">
      <c r="B136">
        <v>15</v>
      </c>
      <c r="C136" t="s">
        <v>61</v>
      </c>
      <c r="D136" t="s">
        <v>145</v>
      </c>
      <c r="E136" t="s">
        <v>144</v>
      </c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</row>
    <row r="137" spans="1:35" x14ac:dyDescent="0.2">
      <c r="B137">
        <v>877</v>
      </c>
      <c r="C137" t="s">
        <v>61</v>
      </c>
      <c r="D137" t="s">
        <v>146</v>
      </c>
      <c r="E137" t="s">
        <v>139</v>
      </c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</row>
    <row r="138" spans="1:35" x14ac:dyDescent="0.2">
      <c r="B138">
        <v>6</v>
      </c>
      <c r="C138" t="s">
        <v>61</v>
      </c>
      <c r="D138" t="s">
        <v>146</v>
      </c>
      <c r="E138" t="s">
        <v>144</v>
      </c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</row>
    <row r="139" spans="1:35" x14ac:dyDescent="0.2">
      <c r="B139">
        <v>140</v>
      </c>
      <c r="C139" t="s">
        <v>61</v>
      </c>
      <c r="D139" t="s">
        <v>146</v>
      </c>
      <c r="E139" t="s">
        <v>140</v>
      </c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</row>
    <row r="140" spans="1:35" x14ac:dyDescent="0.2">
      <c r="B140">
        <v>171</v>
      </c>
      <c r="C140" t="s">
        <v>61</v>
      </c>
      <c r="D140" t="s">
        <v>147</v>
      </c>
      <c r="E140" t="s">
        <v>144</v>
      </c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</row>
    <row r="141" spans="1:35" x14ac:dyDescent="0.2">
      <c r="B141">
        <v>322</v>
      </c>
      <c r="C141" t="s">
        <v>61</v>
      </c>
      <c r="D141" t="s">
        <v>148</v>
      </c>
      <c r="E141" t="s">
        <v>139</v>
      </c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</row>
    <row r="142" spans="1:35" x14ac:dyDescent="0.2">
      <c r="B142">
        <v>211</v>
      </c>
      <c r="C142" t="s">
        <v>61</v>
      </c>
      <c r="D142" t="s">
        <v>149</v>
      </c>
      <c r="E142" t="s">
        <v>144</v>
      </c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</row>
    <row r="143" spans="1:35" x14ac:dyDescent="0.2">
      <c r="B143">
        <v>10</v>
      </c>
      <c r="C143" t="s">
        <v>20</v>
      </c>
      <c r="D143" t="s">
        <v>150</v>
      </c>
      <c r="E143" t="s">
        <v>151</v>
      </c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</row>
    <row r="144" spans="1:35" x14ac:dyDescent="0.2">
      <c r="B144">
        <v>1</v>
      </c>
      <c r="C144" t="s">
        <v>20</v>
      </c>
      <c r="D144" t="s">
        <v>150</v>
      </c>
      <c r="E144" t="s">
        <v>139</v>
      </c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</row>
    <row r="145" spans="2:35" x14ac:dyDescent="0.2">
      <c r="B145">
        <v>1780</v>
      </c>
      <c r="C145" t="s">
        <v>20</v>
      </c>
      <c r="D145" t="s">
        <v>152</v>
      </c>
      <c r="E145" t="s">
        <v>153</v>
      </c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</row>
    <row r="146" spans="2:35" x14ac:dyDescent="0.2">
      <c r="B146">
        <v>155</v>
      </c>
      <c r="C146" t="s">
        <v>20</v>
      </c>
      <c r="D146" t="s">
        <v>154</v>
      </c>
      <c r="E146" t="s">
        <v>155</v>
      </c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</row>
    <row r="147" spans="2:35" x14ac:dyDescent="0.2">
      <c r="B147">
        <v>2223</v>
      </c>
      <c r="C147" t="s">
        <v>61</v>
      </c>
      <c r="D147" t="s">
        <v>156</v>
      </c>
      <c r="E147" t="s">
        <v>144</v>
      </c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</row>
    <row r="148" spans="2:35" x14ac:dyDescent="0.2">
      <c r="B148">
        <v>27</v>
      </c>
      <c r="C148" t="s">
        <v>61</v>
      </c>
      <c r="D148" t="s">
        <v>157</v>
      </c>
      <c r="E148" t="s">
        <v>139</v>
      </c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</row>
    <row r="149" spans="2:35" x14ac:dyDescent="0.2">
      <c r="B149">
        <v>199</v>
      </c>
      <c r="C149" t="s">
        <v>61</v>
      </c>
      <c r="D149" t="s">
        <v>158</v>
      </c>
      <c r="E149" t="s">
        <v>139</v>
      </c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</row>
    <row r="150" spans="2:35" x14ac:dyDescent="0.2">
      <c r="B150">
        <v>13</v>
      </c>
      <c r="C150" t="s">
        <v>61</v>
      </c>
      <c r="D150" t="s">
        <v>158</v>
      </c>
      <c r="E150" t="s">
        <v>140</v>
      </c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</row>
    <row r="151" spans="2:35" x14ac:dyDescent="0.2">
      <c r="B151">
        <v>1426</v>
      </c>
      <c r="C151" t="s">
        <v>61</v>
      </c>
      <c r="D151" t="s">
        <v>159</v>
      </c>
      <c r="E151" t="s">
        <v>144</v>
      </c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</row>
    <row r="152" spans="2:35" x14ac:dyDescent="0.2">
      <c r="B152">
        <v>1231</v>
      </c>
      <c r="C152" t="s">
        <v>61</v>
      </c>
      <c r="D152" t="s">
        <v>160</v>
      </c>
      <c r="E152" t="s">
        <v>144</v>
      </c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</row>
    <row r="153" spans="2:35" x14ac:dyDescent="0.2">
      <c r="B153">
        <v>17</v>
      </c>
      <c r="C153" t="s">
        <v>20</v>
      </c>
      <c r="D153" t="s">
        <v>161</v>
      </c>
      <c r="E153" t="s">
        <v>151</v>
      </c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</row>
    <row r="154" spans="2:35" x14ac:dyDescent="0.2">
      <c r="B154">
        <v>608</v>
      </c>
      <c r="C154" t="s">
        <v>61</v>
      </c>
      <c r="D154" t="s">
        <v>162</v>
      </c>
      <c r="E154" t="s">
        <v>139</v>
      </c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</row>
    <row r="155" spans="2:35" x14ac:dyDescent="0.2">
      <c r="B155">
        <v>74</v>
      </c>
      <c r="C155" t="s">
        <v>61</v>
      </c>
      <c r="D155" t="s">
        <v>163</v>
      </c>
      <c r="E155" t="s">
        <v>139</v>
      </c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</row>
    <row r="156" spans="2:35" x14ac:dyDescent="0.2">
      <c r="B156">
        <v>59</v>
      </c>
      <c r="C156" t="s">
        <v>61</v>
      </c>
      <c r="D156" t="s">
        <v>164</v>
      </c>
      <c r="E156" t="s">
        <v>139</v>
      </c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</row>
    <row r="157" spans="2:35" x14ac:dyDescent="0.2">
      <c r="B157">
        <v>17</v>
      </c>
      <c r="C157" t="s">
        <v>61</v>
      </c>
      <c r="D157" t="s">
        <v>164</v>
      </c>
      <c r="E157" t="s">
        <v>140</v>
      </c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</row>
    <row r="158" spans="2:35" x14ac:dyDescent="0.2">
      <c r="B158">
        <v>165</v>
      </c>
      <c r="C158" t="s">
        <v>61</v>
      </c>
      <c r="D158" t="s">
        <v>165</v>
      </c>
      <c r="E158" t="s">
        <v>166</v>
      </c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</row>
    <row r="159" spans="2:35" x14ac:dyDescent="0.2">
      <c r="B159">
        <v>4</v>
      </c>
      <c r="C159" t="s">
        <v>61</v>
      </c>
      <c r="D159" t="s">
        <v>165</v>
      </c>
      <c r="E159" t="s">
        <v>140</v>
      </c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</row>
    <row r="160" spans="2:35" x14ac:dyDescent="0.2">
      <c r="B160">
        <v>524</v>
      </c>
      <c r="C160" t="s">
        <v>20</v>
      </c>
      <c r="D160" t="s">
        <v>167</v>
      </c>
      <c r="E160" t="s">
        <v>168</v>
      </c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</row>
    <row r="161" spans="1:35" x14ac:dyDescent="0.2">
      <c r="B161">
        <v>2454</v>
      </c>
      <c r="C161" t="s">
        <v>61</v>
      </c>
      <c r="D161" t="s">
        <v>169</v>
      </c>
      <c r="E161" t="s">
        <v>139</v>
      </c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</row>
    <row r="162" spans="1:35" x14ac:dyDescent="0.2">
      <c r="B162">
        <v>1</v>
      </c>
      <c r="C162" t="s">
        <v>61</v>
      </c>
      <c r="D162" t="s">
        <v>169</v>
      </c>
      <c r="E162" t="s">
        <v>140</v>
      </c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</row>
    <row r="163" spans="1:35" x14ac:dyDescent="0.2">
      <c r="B163">
        <v>1</v>
      </c>
      <c r="C163" t="s">
        <v>61</v>
      </c>
      <c r="D163" t="s">
        <v>170</v>
      </c>
      <c r="E163" t="s">
        <v>140</v>
      </c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</row>
    <row r="164" spans="1:35" x14ac:dyDescent="0.2">
      <c r="B164">
        <v>172</v>
      </c>
      <c r="C164" t="s">
        <v>61</v>
      </c>
      <c r="D164" t="s">
        <v>171</v>
      </c>
      <c r="E164" t="s">
        <v>139</v>
      </c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</row>
    <row r="165" spans="1:35" x14ac:dyDescent="0.2">
      <c r="B165">
        <v>9</v>
      </c>
      <c r="C165" t="s">
        <v>61</v>
      </c>
      <c r="D165" t="s">
        <v>171</v>
      </c>
      <c r="E165" t="s">
        <v>144</v>
      </c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</row>
    <row r="166" spans="1:35" x14ac:dyDescent="0.2">
      <c r="B166">
        <v>686</v>
      </c>
      <c r="C166" t="s">
        <v>61</v>
      </c>
      <c r="D166" t="s">
        <v>172</v>
      </c>
      <c r="E166" t="s">
        <v>139</v>
      </c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</row>
    <row r="167" spans="1:35" x14ac:dyDescent="0.2">
      <c r="B167">
        <v>1</v>
      </c>
      <c r="C167" t="s">
        <v>61</v>
      </c>
      <c r="D167" t="s">
        <v>173</v>
      </c>
      <c r="E167" t="s">
        <v>140</v>
      </c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</row>
    <row r="168" spans="1:35" x14ac:dyDescent="0.2">
      <c r="B168">
        <v>200</v>
      </c>
      <c r="C168" t="s">
        <v>61</v>
      </c>
      <c r="D168" t="s">
        <v>174</v>
      </c>
      <c r="E168" t="s">
        <v>139</v>
      </c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</row>
    <row r="169" spans="1:35" x14ac:dyDescent="0.2">
      <c r="B169">
        <v>915</v>
      </c>
      <c r="C169" t="s">
        <v>61</v>
      </c>
      <c r="D169" t="s">
        <v>175</v>
      </c>
      <c r="E169" t="s">
        <v>139</v>
      </c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</row>
    <row r="170" spans="1:35" x14ac:dyDescent="0.2">
      <c r="B170">
        <v>1</v>
      </c>
      <c r="C170" t="s">
        <v>61</v>
      </c>
      <c r="D170" t="s">
        <v>175</v>
      </c>
      <c r="E170" t="s">
        <v>140</v>
      </c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</row>
    <row r="171" spans="1:35" x14ac:dyDescent="0.2">
      <c r="B171">
        <v>1</v>
      </c>
      <c r="D171" t="s">
        <v>176</v>
      </c>
      <c r="E171" t="s">
        <v>139</v>
      </c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</row>
    <row r="172" spans="1:35" x14ac:dyDescent="0.2"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</row>
    <row r="173" spans="1:35" x14ac:dyDescent="0.2">
      <c r="A173" t="s">
        <v>177</v>
      </c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</row>
    <row r="174" spans="1:35" x14ac:dyDescent="0.2">
      <c r="A174" t="s">
        <v>80</v>
      </c>
      <c r="B174" t="s">
        <v>135</v>
      </c>
      <c r="C174" t="s">
        <v>82</v>
      </c>
      <c r="D174" t="s">
        <v>178</v>
      </c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</row>
    <row r="175" spans="1:35" x14ac:dyDescent="0.2">
      <c r="B175">
        <v>342</v>
      </c>
      <c r="C175" t="s">
        <v>179</v>
      </c>
      <c r="D175" t="s">
        <v>148</v>
      </c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</row>
    <row r="176" spans="1:35" x14ac:dyDescent="0.2">
      <c r="B176">
        <v>27161</v>
      </c>
      <c r="C176" t="s">
        <v>179</v>
      </c>
      <c r="D176" t="s">
        <v>180</v>
      </c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</row>
    <row r="177" spans="1:35" x14ac:dyDescent="0.2"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</row>
    <row r="178" spans="1:35" x14ac:dyDescent="0.2">
      <c r="A178" t="s">
        <v>181</v>
      </c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</row>
    <row r="179" spans="1:35" x14ac:dyDescent="0.2">
      <c r="A179" t="s">
        <v>80</v>
      </c>
      <c r="B179" t="s">
        <v>182</v>
      </c>
      <c r="C179" t="s">
        <v>82</v>
      </c>
      <c r="D179" t="s">
        <v>136</v>
      </c>
      <c r="E179" t="s">
        <v>137</v>
      </c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</row>
    <row r="180" spans="1:35" x14ac:dyDescent="0.2">
      <c r="B180">
        <v>5923</v>
      </c>
      <c r="C180" t="s">
        <v>50</v>
      </c>
      <c r="D180" t="s">
        <v>138</v>
      </c>
      <c r="E180" t="s">
        <v>139</v>
      </c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</row>
    <row r="181" spans="1:35" x14ac:dyDescent="0.2">
      <c r="B181">
        <v>1</v>
      </c>
      <c r="C181" t="s">
        <v>50</v>
      </c>
      <c r="D181" t="s">
        <v>138</v>
      </c>
      <c r="E181" t="s">
        <v>140</v>
      </c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</row>
    <row r="182" spans="1:35" x14ac:dyDescent="0.2">
      <c r="B182">
        <v>6205</v>
      </c>
      <c r="C182" t="s">
        <v>50</v>
      </c>
      <c r="D182" t="s">
        <v>141</v>
      </c>
      <c r="E182" t="s">
        <v>139</v>
      </c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</row>
    <row r="183" spans="1:35" x14ac:dyDescent="0.2">
      <c r="B183">
        <v>1</v>
      </c>
      <c r="C183" t="s">
        <v>50</v>
      </c>
      <c r="D183" t="s">
        <v>141</v>
      </c>
      <c r="E183" t="s">
        <v>140</v>
      </c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</row>
    <row r="184" spans="1:35" x14ac:dyDescent="0.2">
      <c r="B184">
        <v>723</v>
      </c>
      <c r="C184" t="s">
        <v>52</v>
      </c>
      <c r="D184" t="s">
        <v>142</v>
      </c>
      <c r="E184" t="s">
        <v>143</v>
      </c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</row>
    <row r="185" spans="1:35" x14ac:dyDescent="0.2">
      <c r="B185">
        <v>24</v>
      </c>
      <c r="C185" t="s">
        <v>52</v>
      </c>
      <c r="D185" t="s">
        <v>142</v>
      </c>
      <c r="E185" t="s">
        <v>144</v>
      </c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</row>
    <row r="186" spans="1:35" x14ac:dyDescent="0.2">
      <c r="B186">
        <v>15</v>
      </c>
      <c r="C186" t="s">
        <v>50</v>
      </c>
      <c r="D186" t="s">
        <v>145</v>
      </c>
      <c r="E186" t="s">
        <v>144</v>
      </c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</row>
    <row r="187" spans="1:35" x14ac:dyDescent="0.2">
      <c r="B187">
        <v>879</v>
      </c>
      <c r="C187" t="s">
        <v>50</v>
      </c>
      <c r="D187" t="s">
        <v>146</v>
      </c>
      <c r="E187" t="s">
        <v>139</v>
      </c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</row>
    <row r="188" spans="1:35" x14ac:dyDescent="0.2">
      <c r="B188">
        <v>6</v>
      </c>
      <c r="C188" t="s">
        <v>50</v>
      </c>
      <c r="D188" t="s">
        <v>146</v>
      </c>
      <c r="E188" t="s">
        <v>144</v>
      </c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</row>
    <row r="189" spans="1:35" x14ac:dyDescent="0.2">
      <c r="B189">
        <v>140</v>
      </c>
      <c r="C189" t="s">
        <v>50</v>
      </c>
      <c r="D189" t="s">
        <v>146</v>
      </c>
      <c r="E189" t="s">
        <v>140</v>
      </c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</row>
    <row r="190" spans="1:35" x14ac:dyDescent="0.2">
      <c r="B190">
        <v>172</v>
      </c>
      <c r="C190" t="s">
        <v>50</v>
      </c>
      <c r="D190" t="s">
        <v>147</v>
      </c>
      <c r="E190" t="s">
        <v>144</v>
      </c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</row>
    <row r="191" spans="1:35" x14ac:dyDescent="0.2">
      <c r="B191">
        <v>325</v>
      </c>
      <c r="C191" t="s">
        <v>50</v>
      </c>
      <c r="D191" t="s">
        <v>148</v>
      </c>
      <c r="E191" t="s">
        <v>139</v>
      </c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</row>
    <row r="192" spans="1:35" x14ac:dyDescent="0.2">
      <c r="B192">
        <v>298</v>
      </c>
      <c r="C192" t="s">
        <v>50</v>
      </c>
      <c r="D192" t="s">
        <v>149</v>
      </c>
      <c r="E192" t="s">
        <v>144</v>
      </c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</row>
    <row r="193" spans="2:35" x14ac:dyDescent="0.2">
      <c r="B193">
        <v>10</v>
      </c>
      <c r="C193" t="s">
        <v>24</v>
      </c>
      <c r="D193" t="s">
        <v>150</v>
      </c>
      <c r="E193" t="s">
        <v>151</v>
      </c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</row>
    <row r="194" spans="2:35" x14ac:dyDescent="0.2">
      <c r="B194">
        <v>1</v>
      </c>
      <c r="C194" t="s">
        <v>24</v>
      </c>
      <c r="D194" t="s">
        <v>150</v>
      </c>
      <c r="E194" t="s">
        <v>139</v>
      </c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</row>
    <row r="195" spans="2:35" x14ac:dyDescent="0.2">
      <c r="B195">
        <v>1964</v>
      </c>
      <c r="C195" t="s">
        <v>54</v>
      </c>
      <c r="D195" t="s">
        <v>152</v>
      </c>
      <c r="E195" t="s">
        <v>153</v>
      </c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</row>
    <row r="196" spans="2:35" x14ac:dyDescent="0.2">
      <c r="B196">
        <v>164</v>
      </c>
      <c r="C196" t="s">
        <v>54</v>
      </c>
      <c r="D196" t="s">
        <v>154</v>
      </c>
      <c r="E196" t="s">
        <v>155</v>
      </c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</row>
    <row r="197" spans="2:35" x14ac:dyDescent="0.2">
      <c r="B197">
        <v>2252</v>
      </c>
      <c r="C197" t="s">
        <v>50</v>
      </c>
      <c r="D197" t="s">
        <v>156</v>
      </c>
      <c r="E197" t="s">
        <v>144</v>
      </c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</row>
    <row r="198" spans="2:35" x14ac:dyDescent="0.2">
      <c r="B198">
        <v>28</v>
      </c>
      <c r="C198" t="s">
        <v>50</v>
      </c>
      <c r="D198" t="s">
        <v>157</v>
      </c>
      <c r="E198" t="s">
        <v>139</v>
      </c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</row>
    <row r="199" spans="2:35" x14ac:dyDescent="0.2">
      <c r="B199">
        <v>199</v>
      </c>
      <c r="C199" t="s">
        <v>50</v>
      </c>
      <c r="D199" t="s">
        <v>158</v>
      </c>
      <c r="E199" t="s">
        <v>139</v>
      </c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</row>
    <row r="200" spans="2:35" x14ac:dyDescent="0.2">
      <c r="B200">
        <v>13</v>
      </c>
      <c r="C200" t="s">
        <v>50</v>
      </c>
      <c r="D200" t="s">
        <v>158</v>
      </c>
      <c r="E200" t="s">
        <v>140</v>
      </c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</row>
    <row r="201" spans="2:35" x14ac:dyDescent="0.2">
      <c r="B201">
        <v>1449</v>
      </c>
      <c r="C201" t="s">
        <v>50</v>
      </c>
      <c r="D201" t="s">
        <v>159</v>
      </c>
      <c r="E201" t="s">
        <v>144</v>
      </c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</row>
    <row r="202" spans="2:35" x14ac:dyDescent="0.2">
      <c r="B202">
        <v>1231</v>
      </c>
      <c r="C202" t="s">
        <v>50</v>
      </c>
      <c r="D202" t="s">
        <v>160</v>
      </c>
      <c r="E202" t="s">
        <v>144</v>
      </c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</row>
    <row r="203" spans="2:35" x14ac:dyDescent="0.2">
      <c r="B203">
        <v>17</v>
      </c>
      <c r="C203" t="s">
        <v>24</v>
      </c>
      <c r="D203" t="s">
        <v>161</v>
      </c>
      <c r="E203" t="s">
        <v>151</v>
      </c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</row>
    <row r="204" spans="2:35" x14ac:dyDescent="0.2">
      <c r="B204">
        <v>608</v>
      </c>
      <c r="C204" t="s">
        <v>50</v>
      </c>
      <c r="D204" t="s">
        <v>162</v>
      </c>
      <c r="E204" t="s">
        <v>139</v>
      </c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</row>
    <row r="205" spans="2:35" x14ac:dyDescent="0.2">
      <c r="B205">
        <v>74</v>
      </c>
      <c r="C205" t="s">
        <v>50</v>
      </c>
      <c r="D205" t="s">
        <v>163</v>
      </c>
      <c r="E205" t="s">
        <v>139</v>
      </c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</row>
    <row r="206" spans="2:35" x14ac:dyDescent="0.2">
      <c r="B206">
        <v>59</v>
      </c>
      <c r="C206" t="s">
        <v>50</v>
      </c>
      <c r="D206" t="s">
        <v>164</v>
      </c>
      <c r="E206" t="s">
        <v>139</v>
      </c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</row>
    <row r="207" spans="2:35" x14ac:dyDescent="0.2">
      <c r="B207">
        <v>28</v>
      </c>
      <c r="C207" t="s">
        <v>50</v>
      </c>
      <c r="D207" t="s">
        <v>164</v>
      </c>
      <c r="E207" t="s">
        <v>140</v>
      </c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</row>
    <row r="208" spans="2:35" x14ac:dyDescent="0.2">
      <c r="B208">
        <v>1501</v>
      </c>
      <c r="C208" t="s">
        <v>50</v>
      </c>
      <c r="D208" t="s">
        <v>165</v>
      </c>
      <c r="E208" t="s">
        <v>166</v>
      </c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</row>
    <row r="209" spans="1:35" x14ac:dyDescent="0.2">
      <c r="B209">
        <v>4</v>
      </c>
      <c r="C209" t="s">
        <v>50</v>
      </c>
      <c r="D209" t="s">
        <v>165</v>
      </c>
      <c r="E209" t="s">
        <v>140</v>
      </c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</row>
    <row r="210" spans="1:35" x14ac:dyDescent="0.2">
      <c r="B210">
        <v>524</v>
      </c>
      <c r="C210" t="s">
        <v>52</v>
      </c>
      <c r="D210" t="s">
        <v>167</v>
      </c>
      <c r="E210" t="s">
        <v>168</v>
      </c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</row>
    <row r="211" spans="1:35" x14ac:dyDescent="0.2">
      <c r="B211">
        <v>2455</v>
      </c>
      <c r="C211" t="s">
        <v>50</v>
      </c>
      <c r="D211" t="s">
        <v>169</v>
      </c>
      <c r="E211" t="s">
        <v>139</v>
      </c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</row>
    <row r="212" spans="1:35" x14ac:dyDescent="0.2">
      <c r="B212">
        <v>1</v>
      </c>
      <c r="C212" t="s">
        <v>50</v>
      </c>
      <c r="D212" t="s">
        <v>169</v>
      </c>
      <c r="E212" t="s">
        <v>140</v>
      </c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</row>
    <row r="213" spans="1:35" x14ac:dyDescent="0.2">
      <c r="B213">
        <v>1</v>
      </c>
      <c r="C213" t="s">
        <v>50</v>
      </c>
      <c r="D213" t="s">
        <v>170</v>
      </c>
      <c r="E213" t="s">
        <v>140</v>
      </c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</row>
    <row r="214" spans="1:35" x14ac:dyDescent="0.2">
      <c r="B214">
        <v>176</v>
      </c>
      <c r="C214" t="s">
        <v>50</v>
      </c>
      <c r="D214" t="s">
        <v>171</v>
      </c>
      <c r="E214" t="s">
        <v>139</v>
      </c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</row>
    <row r="215" spans="1:35" x14ac:dyDescent="0.2">
      <c r="B215">
        <v>9</v>
      </c>
      <c r="C215" t="s">
        <v>50</v>
      </c>
      <c r="D215" t="s">
        <v>171</v>
      </c>
      <c r="E215" t="s">
        <v>144</v>
      </c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</row>
    <row r="216" spans="1:35" x14ac:dyDescent="0.2">
      <c r="B216">
        <v>689</v>
      </c>
      <c r="C216" t="s">
        <v>50</v>
      </c>
      <c r="D216" t="s">
        <v>172</v>
      </c>
      <c r="E216" t="s">
        <v>139</v>
      </c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</row>
    <row r="217" spans="1:35" x14ac:dyDescent="0.2">
      <c r="B217">
        <v>1</v>
      </c>
      <c r="C217" t="s">
        <v>50</v>
      </c>
      <c r="D217" t="s">
        <v>173</v>
      </c>
      <c r="E217" t="s">
        <v>140</v>
      </c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</row>
    <row r="218" spans="1:35" x14ac:dyDescent="0.2">
      <c r="B218">
        <v>200</v>
      </c>
      <c r="C218" t="s">
        <v>50</v>
      </c>
      <c r="D218" t="s">
        <v>174</v>
      </c>
      <c r="E218" t="s">
        <v>139</v>
      </c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</row>
    <row r="219" spans="1:35" x14ac:dyDescent="0.2">
      <c r="B219">
        <v>922</v>
      </c>
      <c r="C219" t="s">
        <v>50</v>
      </c>
      <c r="D219" t="s">
        <v>175</v>
      </c>
      <c r="E219" t="s">
        <v>139</v>
      </c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</row>
    <row r="220" spans="1:35" x14ac:dyDescent="0.2">
      <c r="B220">
        <v>1</v>
      </c>
      <c r="C220" t="s">
        <v>50</v>
      </c>
      <c r="D220" t="s">
        <v>175</v>
      </c>
      <c r="E220" t="s">
        <v>140</v>
      </c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</row>
    <row r="221" spans="1:35" x14ac:dyDescent="0.2">
      <c r="B221">
        <v>2</v>
      </c>
      <c r="D221" t="s">
        <v>176</v>
      </c>
      <c r="E221" t="s">
        <v>139</v>
      </c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</row>
    <row r="222" spans="1:35" x14ac:dyDescent="0.2"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</row>
    <row r="223" spans="1:35" x14ac:dyDescent="0.2">
      <c r="A223" t="s">
        <v>183</v>
      </c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</row>
    <row r="224" spans="1:35" x14ac:dyDescent="0.2">
      <c r="A224" t="s">
        <v>80</v>
      </c>
      <c r="B224" t="s">
        <v>182</v>
      </c>
      <c r="C224" t="s">
        <v>82</v>
      </c>
      <c r="D224" t="s">
        <v>178</v>
      </c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</row>
    <row r="225" spans="1:35" x14ac:dyDescent="0.2">
      <c r="B225">
        <v>369</v>
      </c>
      <c r="C225" t="s">
        <v>184</v>
      </c>
      <c r="D225" t="s">
        <v>148</v>
      </c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</row>
    <row r="226" spans="1:35" x14ac:dyDescent="0.2">
      <c r="B226">
        <v>28926</v>
      </c>
      <c r="C226" t="s">
        <v>184</v>
      </c>
      <c r="D226" t="s">
        <v>180</v>
      </c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</row>
    <row r="227" spans="1:35" x14ac:dyDescent="0.2"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</row>
    <row r="228" spans="1:35" x14ac:dyDescent="0.2">
      <c r="A228" t="s">
        <v>185</v>
      </c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</row>
    <row r="229" spans="1:35" x14ac:dyDescent="0.2">
      <c r="A229" t="s">
        <v>80</v>
      </c>
      <c r="B229" t="s">
        <v>182</v>
      </c>
      <c r="C229" t="s">
        <v>82</v>
      </c>
      <c r="D229" t="s">
        <v>136</v>
      </c>
      <c r="E229" t="s">
        <v>137</v>
      </c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</row>
    <row r="230" spans="1:35" x14ac:dyDescent="0.2">
      <c r="B230">
        <v>390</v>
      </c>
      <c r="C230" t="s">
        <v>32</v>
      </c>
      <c r="D230" t="s">
        <v>138</v>
      </c>
      <c r="E230" t="s">
        <v>139</v>
      </c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</row>
    <row r="231" spans="1:35" x14ac:dyDescent="0.2">
      <c r="B231">
        <v>264</v>
      </c>
      <c r="C231" t="s">
        <v>32</v>
      </c>
      <c r="D231" t="s">
        <v>141</v>
      </c>
      <c r="E231" t="s">
        <v>139</v>
      </c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</row>
    <row r="232" spans="1:35" x14ac:dyDescent="0.2">
      <c r="B232">
        <v>29</v>
      </c>
      <c r="C232" t="s">
        <v>34</v>
      </c>
      <c r="D232" t="s">
        <v>142</v>
      </c>
      <c r="E232" t="s">
        <v>143</v>
      </c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</row>
    <row r="233" spans="1:35" x14ac:dyDescent="0.2">
      <c r="B233">
        <v>9</v>
      </c>
      <c r="C233" t="s">
        <v>32</v>
      </c>
      <c r="D233" t="s">
        <v>146</v>
      </c>
      <c r="E233" t="s">
        <v>139</v>
      </c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</row>
    <row r="234" spans="1:35" x14ac:dyDescent="0.2">
      <c r="B234">
        <v>71</v>
      </c>
      <c r="C234" t="s">
        <v>32</v>
      </c>
      <c r="D234" t="s">
        <v>146</v>
      </c>
      <c r="E234" t="s">
        <v>140</v>
      </c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</row>
    <row r="235" spans="1:35" x14ac:dyDescent="0.2">
      <c r="B235">
        <v>29</v>
      </c>
      <c r="C235" t="s">
        <v>32</v>
      </c>
      <c r="D235" t="s">
        <v>147</v>
      </c>
      <c r="E235" t="s">
        <v>144</v>
      </c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</row>
    <row r="236" spans="1:35" x14ac:dyDescent="0.2">
      <c r="B236">
        <v>47</v>
      </c>
      <c r="C236" t="s">
        <v>32</v>
      </c>
      <c r="D236" t="s">
        <v>148</v>
      </c>
      <c r="E236" t="s">
        <v>139</v>
      </c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</row>
    <row r="237" spans="1:35" x14ac:dyDescent="0.2">
      <c r="B237">
        <v>56</v>
      </c>
      <c r="C237" t="s">
        <v>32</v>
      </c>
      <c r="D237" t="s">
        <v>149</v>
      </c>
      <c r="E237" t="s">
        <v>144</v>
      </c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</row>
    <row r="238" spans="1:35" x14ac:dyDescent="0.2">
      <c r="B238">
        <v>139</v>
      </c>
      <c r="C238" t="s">
        <v>34</v>
      </c>
      <c r="D238" t="s">
        <v>152</v>
      </c>
      <c r="E238" t="s">
        <v>153</v>
      </c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</row>
    <row r="239" spans="1:35" x14ac:dyDescent="0.2">
      <c r="B239">
        <v>21</v>
      </c>
      <c r="C239" t="s">
        <v>34</v>
      </c>
      <c r="D239" t="s">
        <v>154</v>
      </c>
      <c r="E239" t="s">
        <v>155</v>
      </c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</row>
    <row r="240" spans="1:35" x14ac:dyDescent="0.2">
      <c r="B240">
        <v>194</v>
      </c>
      <c r="C240" t="s">
        <v>32</v>
      </c>
      <c r="D240" t="s">
        <v>156</v>
      </c>
      <c r="E240" t="s">
        <v>144</v>
      </c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</row>
    <row r="241" spans="1:35" x14ac:dyDescent="0.2">
      <c r="B241">
        <v>26</v>
      </c>
      <c r="C241" t="s">
        <v>32</v>
      </c>
      <c r="D241" t="s">
        <v>158</v>
      </c>
      <c r="E241" t="s">
        <v>139</v>
      </c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</row>
    <row r="242" spans="1:35" x14ac:dyDescent="0.2">
      <c r="B242">
        <v>84</v>
      </c>
      <c r="C242" t="s">
        <v>32</v>
      </c>
      <c r="D242" t="s">
        <v>159</v>
      </c>
      <c r="E242" t="s">
        <v>144</v>
      </c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</row>
    <row r="243" spans="1:35" x14ac:dyDescent="0.2">
      <c r="B243">
        <v>82</v>
      </c>
      <c r="C243" t="s">
        <v>32</v>
      </c>
      <c r="D243" t="s">
        <v>160</v>
      </c>
      <c r="E243" t="s">
        <v>144</v>
      </c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</row>
    <row r="244" spans="1:35" x14ac:dyDescent="0.2">
      <c r="B244">
        <v>35</v>
      </c>
      <c r="C244" t="s">
        <v>32</v>
      </c>
      <c r="D244" t="s">
        <v>162</v>
      </c>
      <c r="E244" t="s">
        <v>139</v>
      </c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</row>
    <row r="245" spans="1:35" x14ac:dyDescent="0.2">
      <c r="B245">
        <v>662</v>
      </c>
      <c r="C245" t="s">
        <v>32</v>
      </c>
      <c r="D245" t="s">
        <v>165</v>
      </c>
      <c r="E245" t="s">
        <v>166</v>
      </c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</row>
    <row r="246" spans="1:35" x14ac:dyDescent="0.2">
      <c r="B246">
        <v>2</v>
      </c>
      <c r="C246" t="s">
        <v>32</v>
      </c>
      <c r="D246" t="s">
        <v>165</v>
      </c>
      <c r="E246" t="s">
        <v>140</v>
      </c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</row>
    <row r="247" spans="1:35" x14ac:dyDescent="0.2">
      <c r="B247">
        <v>3</v>
      </c>
      <c r="C247" t="s">
        <v>34</v>
      </c>
      <c r="D247" t="s">
        <v>167</v>
      </c>
      <c r="E247" t="s">
        <v>168</v>
      </c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</row>
    <row r="248" spans="1:35" x14ac:dyDescent="0.2">
      <c r="B248">
        <v>114</v>
      </c>
      <c r="C248" t="s">
        <v>32</v>
      </c>
      <c r="D248" t="s">
        <v>169</v>
      </c>
      <c r="E248" t="s">
        <v>139</v>
      </c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</row>
    <row r="249" spans="1:35" x14ac:dyDescent="0.2">
      <c r="B249">
        <v>13</v>
      </c>
      <c r="C249" t="s">
        <v>32</v>
      </c>
      <c r="D249" t="s">
        <v>171</v>
      </c>
      <c r="E249" t="s">
        <v>139</v>
      </c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</row>
    <row r="250" spans="1:35" x14ac:dyDescent="0.2">
      <c r="B250">
        <v>35</v>
      </c>
      <c r="C250" t="s">
        <v>32</v>
      </c>
      <c r="D250" t="s">
        <v>172</v>
      </c>
      <c r="E250" t="s">
        <v>139</v>
      </c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</row>
    <row r="251" spans="1:35" x14ac:dyDescent="0.2">
      <c r="B251">
        <v>12</v>
      </c>
      <c r="C251" t="s">
        <v>32</v>
      </c>
      <c r="D251" t="s">
        <v>174</v>
      </c>
      <c r="E251" t="s">
        <v>139</v>
      </c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</row>
    <row r="252" spans="1:35" x14ac:dyDescent="0.2">
      <c r="B252">
        <v>38</v>
      </c>
      <c r="C252" t="s">
        <v>32</v>
      </c>
      <c r="D252" t="s">
        <v>175</v>
      </c>
      <c r="E252" t="s">
        <v>139</v>
      </c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</row>
    <row r="253" spans="1:35" x14ac:dyDescent="0.2"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</row>
    <row r="254" spans="1:35" x14ac:dyDescent="0.2">
      <c r="A254" t="s">
        <v>186</v>
      </c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</row>
    <row r="255" spans="1:35" x14ac:dyDescent="0.2">
      <c r="A255" t="s">
        <v>187</v>
      </c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</row>
    <row r="256" spans="1:35" x14ac:dyDescent="0.2">
      <c r="A256" t="s">
        <v>188</v>
      </c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</row>
    <row r="257" spans="1:35" x14ac:dyDescent="0.2">
      <c r="A257" t="s">
        <v>80</v>
      </c>
      <c r="B257" t="s">
        <v>90</v>
      </c>
      <c r="C257" t="s">
        <v>82</v>
      </c>
      <c r="D257" t="s">
        <v>83</v>
      </c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</row>
    <row r="258" spans="1:35" x14ac:dyDescent="0.2">
      <c r="B258">
        <v>61020</v>
      </c>
      <c r="C258" t="s">
        <v>36</v>
      </c>
      <c r="D258" t="s">
        <v>84</v>
      </c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</row>
    <row r="259" spans="1:35" x14ac:dyDescent="0.2">
      <c r="B259">
        <v>48</v>
      </c>
      <c r="C259" t="s">
        <v>42</v>
      </c>
      <c r="D259" t="s">
        <v>87</v>
      </c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</row>
    <row r="260" spans="1:35" x14ac:dyDescent="0.2">
      <c r="B260">
        <v>330</v>
      </c>
      <c r="C260" t="s">
        <v>36</v>
      </c>
      <c r="D260" t="s">
        <v>111</v>
      </c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</row>
    <row r="261" spans="1:35" x14ac:dyDescent="0.2">
      <c r="B261">
        <v>99</v>
      </c>
      <c r="C261" t="s">
        <v>36</v>
      </c>
      <c r="D261" t="s">
        <v>112</v>
      </c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</row>
    <row r="262" spans="1:35" x14ac:dyDescent="0.2">
      <c r="B262">
        <v>711</v>
      </c>
      <c r="D262" t="s">
        <v>189</v>
      </c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</row>
    <row r="263" spans="1:35" x14ac:dyDescent="0.2">
      <c r="B263">
        <v>2801</v>
      </c>
      <c r="C263" t="s">
        <v>36</v>
      </c>
      <c r="D263" t="s">
        <v>85</v>
      </c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</row>
    <row r="264" spans="1:35" x14ac:dyDescent="0.2">
      <c r="B264">
        <v>4315</v>
      </c>
      <c r="C264" t="s">
        <v>36</v>
      </c>
      <c r="D264" t="s">
        <v>113</v>
      </c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</row>
    <row r="265" spans="1:35" x14ac:dyDescent="0.2">
      <c r="B265">
        <v>389</v>
      </c>
      <c r="C265" t="s">
        <v>38</v>
      </c>
      <c r="D265" t="s">
        <v>114</v>
      </c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</row>
    <row r="266" spans="1:35" x14ac:dyDescent="0.2">
      <c r="B266">
        <v>392</v>
      </c>
      <c r="C266" t="s">
        <v>36</v>
      </c>
      <c r="D266" t="s">
        <v>115</v>
      </c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</row>
    <row r="267" spans="1:35" x14ac:dyDescent="0.2">
      <c r="B267">
        <v>131</v>
      </c>
      <c r="C267" t="s">
        <v>36</v>
      </c>
      <c r="D267" t="s">
        <v>86</v>
      </c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</row>
    <row r="268" spans="1:35" x14ac:dyDescent="0.2"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</row>
    <row r="269" spans="1:35" x14ac:dyDescent="0.2">
      <c r="A269" t="s">
        <v>190</v>
      </c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</row>
    <row r="270" spans="1:35" x14ac:dyDescent="0.2">
      <c r="A270" t="s">
        <v>80</v>
      </c>
      <c r="B270" t="s">
        <v>90</v>
      </c>
      <c r="C270" t="s">
        <v>82</v>
      </c>
      <c r="D270" t="s">
        <v>178</v>
      </c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</row>
    <row r="271" spans="1:35" x14ac:dyDescent="0.2">
      <c r="B271">
        <v>776</v>
      </c>
      <c r="C271" t="s">
        <v>191</v>
      </c>
      <c r="D271" t="s">
        <v>148</v>
      </c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</row>
    <row r="272" spans="1:35" x14ac:dyDescent="0.2">
      <c r="B272">
        <v>71686</v>
      </c>
      <c r="C272" t="s">
        <v>191</v>
      </c>
      <c r="D272" t="s">
        <v>180</v>
      </c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</row>
    <row r="273" spans="1:35" x14ac:dyDescent="0.2"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</row>
    <row r="274" spans="1:35" x14ac:dyDescent="0.2">
      <c r="A274" t="s">
        <v>186</v>
      </c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</row>
    <row r="275" spans="1:35" x14ac:dyDescent="0.2">
      <c r="A275" t="s">
        <v>187</v>
      </c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</row>
    <row r="276" spans="1:35" x14ac:dyDescent="0.2">
      <c r="A276" t="s">
        <v>192</v>
      </c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</row>
    <row r="277" spans="1:35" x14ac:dyDescent="0.2">
      <c r="A277" t="s">
        <v>80</v>
      </c>
      <c r="B277" t="s">
        <v>90</v>
      </c>
      <c r="C277" t="s">
        <v>82</v>
      </c>
      <c r="D277" t="s">
        <v>91</v>
      </c>
      <c r="E277" t="s">
        <v>83</v>
      </c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</row>
    <row r="278" spans="1:35" x14ac:dyDescent="0.2">
      <c r="B278">
        <v>21</v>
      </c>
      <c r="C278" t="s">
        <v>40</v>
      </c>
      <c r="D278" t="s">
        <v>92</v>
      </c>
      <c r="E278" t="s">
        <v>84</v>
      </c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</row>
    <row r="279" spans="1:35" x14ac:dyDescent="0.2">
      <c r="B279">
        <v>7</v>
      </c>
      <c r="C279" t="s">
        <v>40</v>
      </c>
      <c r="D279" t="s">
        <v>92</v>
      </c>
      <c r="E279" t="s">
        <v>87</v>
      </c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</row>
    <row r="280" spans="1:35" x14ac:dyDescent="0.2">
      <c r="B280">
        <v>1</v>
      </c>
      <c r="C280" t="s">
        <v>40</v>
      </c>
      <c r="D280" t="s">
        <v>93</v>
      </c>
      <c r="E280" t="s">
        <v>87</v>
      </c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</row>
    <row r="281" spans="1:35" x14ac:dyDescent="0.2">
      <c r="B281">
        <v>103</v>
      </c>
      <c r="C281" t="s">
        <v>40</v>
      </c>
      <c r="D281" t="s">
        <v>120</v>
      </c>
      <c r="E281" t="s">
        <v>84</v>
      </c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</row>
    <row r="282" spans="1:35" x14ac:dyDescent="0.2">
      <c r="B282">
        <v>8</v>
      </c>
      <c r="C282" t="s">
        <v>40</v>
      </c>
      <c r="D282" t="s">
        <v>94</v>
      </c>
      <c r="E282" t="s">
        <v>84</v>
      </c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</row>
    <row r="283" spans="1:35" x14ac:dyDescent="0.2">
      <c r="B283">
        <v>20</v>
      </c>
      <c r="C283" t="s">
        <v>42</v>
      </c>
      <c r="D283" t="s">
        <v>95</v>
      </c>
      <c r="E283" t="s">
        <v>84</v>
      </c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</row>
    <row r="284" spans="1:35" x14ac:dyDescent="0.2">
      <c r="B284">
        <v>55</v>
      </c>
      <c r="C284" t="s">
        <v>42</v>
      </c>
      <c r="D284" t="s">
        <v>95</v>
      </c>
      <c r="E284" t="s">
        <v>87</v>
      </c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</row>
    <row r="285" spans="1:35" x14ac:dyDescent="0.2">
      <c r="B285">
        <v>11</v>
      </c>
      <c r="C285" t="s">
        <v>42</v>
      </c>
      <c r="D285" t="s">
        <v>122</v>
      </c>
      <c r="E285" t="s">
        <v>87</v>
      </c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</row>
    <row r="286" spans="1:35" x14ac:dyDescent="0.2">
      <c r="B286">
        <v>1181</v>
      </c>
      <c r="C286" t="s">
        <v>40</v>
      </c>
      <c r="D286" t="s">
        <v>96</v>
      </c>
      <c r="E286" t="s">
        <v>84</v>
      </c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</row>
    <row r="287" spans="1:35" x14ac:dyDescent="0.2">
      <c r="B287">
        <v>17</v>
      </c>
      <c r="C287" t="s">
        <v>40</v>
      </c>
      <c r="D287" t="s">
        <v>96</v>
      </c>
      <c r="E287" t="s">
        <v>85</v>
      </c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</row>
    <row r="288" spans="1:35" x14ac:dyDescent="0.2">
      <c r="B288">
        <v>4</v>
      </c>
      <c r="C288" t="s">
        <v>40</v>
      </c>
      <c r="D288" t="s">
        <v>96</v>
      </c>
      <c r="E288" t="s">
        <v>123</v>
      </c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</row>
    <row r="289" spans="2:35" x14ac:dyDescent="0.2">
      <c r="B289">
        <v>92</v>
      </c>
      <c r="C289" t="s">
        <v>40</v>
      </c>
      <c r="D289" t="s">
        <v>96</v>
      </c>
      <c r="E289" t="s">
        <v>113</v>
      </c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</row>
    <row r="290" spans="2:35" x14ac:dyDescent="0.2">
      <c r="B290">
        <v>4</v>
      </c>
      <c r="C290" t="s">
        <v>40</v>
      </c>
      <c r="D290" t="s">
        <v>124</v>
      </c>
      <c r="E290" t="s">
        <v>84</v>
      </c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</row>
    <row r="291" spans="2:35" x14ac:dyDescent="0.2">
      <c r="B291">
        <v>7</v>
      </c>
      <c r="C291" t="s">
        <v>40</v>
      </c>
      <c r="D291" t="s">
        <v>97</v>
      </c>
      <c r="E291" t="s">
        <v>84</v>
      </c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</row>
    <row r="292" spans="2:35" x14ac:dyDescent="0.2">
      <c r="B292">
        <v>84</v>
      </c>
      <c r="C292" t="s">
        <v>40</v>
      </c>
      <c r="D292" t="s">
        <v>98</v>
      </c>
      <c r="E292" t="s">
        <v>84</v>
      </c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</row>
    <row r="293" spans="2:35" x14ac:dyDescent="0.2">
      <c r="B293">
        <v>7</v>
      </c>
      <c r="C293" t="s">
        <v>40</v>
      </c>
      <c r="D293" t="s">
        <v>98</v>
      </c>
      <c r="E293" t="s">
        <v>85</v>
      </c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</row>
    <row r="294" spans="2:35" x14ac:dyDescent="0.2">
      <c r="B294">
        <v>103</v>
      </c>
      <c r="C294" t="s">
        <v>40</v>
      </c>
      <c r="D294" t="s">
        <v>98</v>
      </c>
      <c r="E294" t="s">
        <v>114</v>
      </c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</row>
    <row r="295" spans="2:35" x14ac:dyDescent="0.2">
      <c r="B295">
        <v>45</v>
      </c>
      <c r="C295" t="s">
        <v>40</v>
      </c>
      <c r="D295" t="s">
        <v>99</v>
      </c>
      <c r="E295" t="s">
        <v>84</v>
      </c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</row>
    <row r="296" spans="2:35" x14ac:dyDescent="0.2">
      <c r="B296">
        <v>2</v>
      </c>
      <c r="C296" t="s">
        <v>40</v>
      </c>
      <c r="D296" t="s">
        <v>99</v>
      </c>
      <c r="E296" t="s">
        <v>87</v>
      </c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</row>
    <row r="297" spans="2:35" x14ac:dyDescent="0.2">
      <c r="B297">
        <v>5</v>
      </c>
      <c r="C297" t="s">
        <v>40</v>
      </c>
      <c r="D297" t="s">
        <v>99</v>
      </c>
      <c r="E297" t="s">
        <v>126</v>
      </c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</row>
    <row r="298" spans="2:35" x14ac:dyDescent="0.2">
      <c r="B298">
        <v>22</v>
      </c>
      <c r="C298" t="s">
        <v>42</v>
      </c>
      <c r="D298" t="s">
        <v>100</v>
      </c>
      <c r="E298" t="s">
        <v>87</v>
      </c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</row>
    <row r="299" spans="2:35" x14ac:dyDescent="0.2">
      <c r="B299">
        <v>3</v>
      </c>
      <c r="C299" t="s">
        <v>42</v>
      </c>
      <c r="D299" t="s">
        <v>101</v>
      </c>
      <c r="E299" t="s">
        <v>84</v>
      </c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</row>
    <row r="300" spans="2:35" x14ac:dyDescent="0.2">
      <c r="B300">
        <v>7</v>
      </c>
      <c r="C300" t="s">
        <v>42</v>
      </c>
      <c r="D300" t="s">
        <v>130</v>
      </c>
      <c r="E300" t="s">
        <v>87</v>
      </c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</row>
    <row r="301" spans="2:35" x14ac:dyDescent="0.2">
      <c r="B301">
        <v>39</v>
      </c>
      <c r="C301" t="s">
        <v>40</v>
      </c>
      <c r="D301" t="s">
        <v>102</v>
      </c>
      <c r="E301" t="s">
        <v>84</v>
      </c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</row>
    <row r="302" spans="2:35" x14ac:dyDescent="0.2">
      <c r="B302">
        <v>2</v>
      </c>
      <c r="C302" t="s">
        <v>40</v>
      </c>
      <c r="D302" t="s">
        <v>103</v>
      </c>
      <c r="E302" t="s">
        <v>126</v>
      </c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</row>
    <row r="303" spans="2:35" x14ac:dyDescent="0.2">
      <c r="B303">
        <v>169</v>
      </c>
      <c r="C303" t="s">
        <v>42</v>
      </c>
      <c r="D303" t="s">
        <v>131</v>
      </c>
      <c r="E303" t="s">
        <v>87</v>
      </c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</row>
    <row r="304" spans="2:35" x14ac:dyDescent="0.2">
      <c r="B304">
        <v>12</v>
      </c>
      <c r="C304" t="s">
        <v>42</v>
      </c>
      <c r="D304" t="s">
        <v>132</v>
      </c>
      <c r="E304" t="s">
        <v>87</v>
      </c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</row>
    <row r="305" spans="1:35" x14ac:dyDescent="0.2">
      <c r="B305">
        <v>1</v>
      </c>
      <c r="C305" t="s">
        <v>40</v>
      </c>
      <c r="D305" t="s">
        <v>133</v>
      </c>
      <c r="E305" t="s">
        <v>84</v>
      </c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</row>
    <row r="306" spans="1:35" x14ac:dyDescent="0.2">
      <c r="B306">
        <v>23</v>
      </c>
      <c r="C306" t="s">
        <v>42</v>
      </c>
      <c r="D306" t="s">
        <v>105</v>
      </c>
      <c r="E306" t="s">
        <v>87</v>
      </c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</row>
    <row r="307" spans="1:35" x14ac:dyDescent="0.2">
      <c r="B307">
        <v>6</v>
      </c>
      <c r="C307" t="s">
        <v>42</v>
      </c>
      <c r="D307" t="s">
        <v>106</v>
      </c>
      <c r="E307" t="s">
        <v>84</v>
      </c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</row>
    <row r="308" spans="1:35" x14ac:dyDescent="0.2"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</row>
    <row r="309" spans="1:35" x14ac:dyDescent="0.2">
      <c r="A309" t="s">
        <v>193</v>
      </c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</row>
    <row r="310" spans="1:35" x14ac:dyDescent="0.2">
      <c r="A310" t="s">
        <v>194</v>
      </c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</row>
    <row r="311" spans="1:35" x14ac:dyDescent="0.2">
      <c r="A311" t="s">
        <v>195</v>
      </c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</row>
    <row r="312" spans="1:35" x14ac:dyDescent="0.2">
      <c r="A312" t="s">
        <v>187</v>
      </c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</row>
    <row r="313" spans="1:35" x14ac:dyDescent="0.2">
      <c r="A313" t="s">
        <v>80</v>
      </c>
      <c r="B313" t="s">
        <v>90</v>
      </c>
      <c r="C313" t="s">
        <v>82</v>
      </c>
      <c r="D313" t="s">
        <v>91</v>
      </c>
      <c r="E313" t="s">
        <v>83</v>
      </c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</row>
    <row r="314" spans="1:35" x14ac:dyDescent="0.2"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</row>
    <row r="315" spans="1:35" x14ac:dyDescent="0.2">
      <c r="A315" t="s">
        <v>196</v>
      </c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</row>
    <row r="316" spans="1:35" x14ac:dyDescent="0.2">
      <c r="A316" t="s">
        <v>197</v>
      </c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</row>
    <row r="317" spans="1:35" x14ac:dyDescent="0.2">
      <c r="A317" t="s">
        <v>198</v>
      </c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</row>
    <row r="318" spans="1:35" x14ac:dyDescent="0.2">
      <c r="A318" t="s">
        <v>199</v>
      </c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</row>
    <row r="319" spans="1:35" x14ac:dyDescent="0.2">
      <c r="A319" t="s">
        <v>200</v>
      </c>
      <c r="B319" t="s">
        <v>201</v>
      </c>
      <c r="C319" t="s">
        <v>202</v>
      </c>
      <c r="D319" t="s">
        <v>203</v>
      </c>
      <c r="E319" t="s">
        <v>137</v>
      </c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</row>
    <row r="320" spans="1:35" x14ac:dyDescent="0.2">
      <c r="A320">
        <v>3</v>
      </c>
      <c r="C320" t="s">
        <v>46</v>
      </c>
      <c r="D320" t="s">
        <v>204</v>
      </c>
      <c r="E320" t="s">
        <v>139</v>
      </c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</row>
    <row r="321" spans="1:35" x14ac:dyDescent="0.2">
      <c r="A321">
        <v>28</v>
      </c>
      <c r="C321" t="s">
        <v>46</v>
      </c>
      <c r="D321" t="s">
        <v>205</v>
      </c>
      <c r="E321" t="s">
        <v>139</v>
      </c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</row>
    <row r="322" spans="1:35" x14ac:dyDescent="0.2">
      <c r="A322">
        <v>5</v>
      </c>
      <c r="C322" t="s">
        <v>46</v>
      </c>
      <c r="D322" t="s">
        <v>206</v>
      </c>
      <c r="E322" t="s">
        <v>139</v>
      </c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</row>
    <row r="323" spans="1:35" x14ac:dyDescent="0.2">
      <c r="A323">
        <v>39</v>
      </c>
      <c r="C323" t="s">
        <v>46</v>
      </c>
      <c r="D323" t="s">
        <v>207</v>
      </c>
      <c r="E323" t="s">
        <v>139</v>
      </c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</row>
    <row r="324" spans="1:35" x14ac:dyDescent="0.2">
      <c r="A324">
        <v>18</v>
      </c>
      <c r="C324" t="s">
        <v>46</v>
      </c>
      <c r="D324" t="s">
        <v>208</v>
      </c>
      <c r="E324" t="s">
        <v>139</v>
      </c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</row>
    <row r="325" spans="1:35" x14ac:dyDescent="0.2">
      <c r="A325">
        <v>3</v>
      </c>
      <c r="D325" t="s">
        <v>209</v>
      </c>
      <c r="E325" t="s">
        <v>143</v>
      </c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</row>
    <row r="326" spans="1:35" x14ac:dyDescent="0.2">
      <c r="A326">
        <v>1</v>
      </c>
      <c r="D326" t="s">
        <v>209</v>
      </c>
      <c r="E326" t="s">
        <v>168</v>
      </c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</row>
    <row r="327" spans="1:35" x14ac:dyDescent="0.2">
      <c r="A327">
        <v>16</v>
      </c>
      <c r="D327" t="s">
        <v>209</v>
      </c>
      <c r="E327" t="s">
        <v>153</v>
      </c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</row>
    <row r="328" spans="1:35" x14ac:dyDescent="0.2">
      <c r="A328">
        <v>2</v>
      </c>
      <c r="D328" t="s">
        <v>210</v>
      </c>
      <c r="E328" t="s">
        <v>153</v>
      </c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</row>
    <row r="329" spans="1:35" x14ac:dyDescent="0.2">
      <c r="A329">
        <v>3</v>
      </c>
      <c r="C329" t="s">
        <v>46</v>
      </c>
      <c r="D329" t="s">
        <v>211</v>
      </c>
      <c r="E329" t="s">
        <v>139</v>
      </c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</row>
    <row r="330" spans="1:35" x14ac:dyDescent="0.2">
      <c r="A330">
        <v>20</v>
      </c>
      <c r="D330" t="s">
        <v>212</v>
      </c>
      <c r="E330" t="s">
        <v>153</v>
      </c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</row>
    <row r="331" spans="1:35" x14ac:dyDescent="0.2">
      <c r="A331">
        <v>2</v>
      </c>
      <c r="D331" t="s">
        <v>213</v>
      </c>
      <c r="E331" t="s">
        <v>153</v>
      </c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</row>
    <row r="332" spans="1:35" x14ac:dyDescent="0.2">
      <c r="A332">
        <v>13441</v>
      </c>
      <c r="C332" t="s">
        <v>46</v>
      </c>
      <c r="D332" t="s">
        <v>138</v>
      </c>
      <c r="E332" t="s">
        <v>139</v>
      </c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</row>
    <row r="333" spans="1:35" x14ac:dyDescent="0.2">
      <c r="A333">
        <v>2</v>
      </c>
      <c r="C333" t="s">
        <v>46</v>
      </c>
      <c r="D333" t="s">
        <v>138</v>
      </c>
      <c r="E333" t="s">
        <v>214</v>
      </c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</row>
    <row r="334" spans="1:35" x14ac:dyDescent="0.2">
      <c r="A334">
        <v>1</v>
      </c>
      <c r="C334" t="s">
        <v>46</v>
      </c>
      <c r="D334" t="s">
        <v>138</v>
      </c>
      <c r="E334" t="s">
        <v>215</v>
      </c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</row>
    <row r="335" spans="1:35" x14ac:dyDescent="0.2">
      <c r="A335">
        <v>8</v>
      </c>
      <c r="C335" t="s">
        <v>46</v>
      </c>
      <c r="D335" t="s">
        <v>138</v>
      </c>
      <c r="E335" t="s">
        <v>216</v>
      </c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</row>
    <row r="336" spans="1:35" x14ac:dyDescent="0.2">
      <c r="A336">
        <v>3</v>
      </c>
      <c r="C336" t="s">
        <v>46</v>
      </c>
      <c r="D336" t="s">
        <v>138</v>
      </c>
      <c r="E336" t="s">
        <v>140</v>
      </c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</row>
    <row r="337" spans="1:35" x14ac:dyDescent="0.2">
      <c r="A337">
        <v>4</v>
      </c>
      <c r="C337" t="s">
        <v>46</v>
      </c>
      <c r="D337" t="s">
        <v>217</v>
      </c>
      <c r="E337" t="s">
        <v>139</v>
      </c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</row>
    <row r="338" spans="1:35" x14ac:dyDescent="0.2">
      <c r="A338">
        <v>16</v>
      </c>
      <c r="C338" t="s">
        <v>46</v>
      </c>
      <c r="D338" t="s">
        <v>218</v>
      </c>
      <c r="E338" t="s">
        <v>139</v>
      </c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</row>
    <row r="339" spans="1:35" x14ac:dyDescent="0.2">
      <c r="A339">
        <v>41</v>
      </c>
      <c r="C339" t="s">
        <v>46</v>
      </c>
      <c r="D339" t="s">
        <v>219</v>
      </c>
      <c r="E339" t="s">
        <v>139</v>
      </c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</row>
    <row r="340" spans="1:35" x14ac:dyDescent="0.2">
      <c r="A340">
        <v>3</v>
      </c>
      <c r="C340" t="s">
        <v>46</v>
      </c>
      <c r="D340" t="s">
        <v>220</v>
      </c>
      <c r="E340" t="s">
        <v>139</v>
      </c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</row>
    <row r="341" spans="1:35" x14ac:dyDescent="0.2">
      <c r="A341">
        <v>4</v>
      </c>
      <c r="C341" t="s">
        <v>46</v>
      </c>
      <c r="D341" t="s">
        <v>221</v>
      </c>
      <c r="E341" t="s">
        <v>216</v>
      </c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</row>
    <row r="342" spans="1:35" x14ac:dyDescent="0.2">
      <c r="A342">
        <v>2</v>
      </c>
      <c r="C342" t="s">
        <v>46</v>
      </c>
      <c r="D342" t="s">
        <v>222</v>
      </c>
      <c r="E342" t="s">
        <v>216</v>
      </c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</row>
    <row r="343" spans="1:35" x14ac:dyDescent="0.2">
      <c r="A343">
        <v>9</v>
      </c>
      <c r="C343" t="s">
        <v>46</v>
      </c>
      <c r="D343" t="s">
        <v>223</v>
      </c>
      <c r="E343" t="s">
        <v>139</v>
      </c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</row>
    <row r="344" spans="1:35" x14ac:dyDescent="0.2">
      <c r="A344">
        <v>1</v>
      </c>
      <c r="C344" t="s">
        <v>46</v>
      </c>
      <c r="D344" t="s">
        <v>223</v>
      </c>
      <c r="E344" t="s">
        <v>216</v>
      </c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</row>
    <row r="345" spans="1:35" x14ac:dyDescent="0.2">
      <c r="A345">
        <v>2</v>
      </c>
      <c r="C345" t="s">
        <v>46</v>
      </c>
      <c r="D345" t="s">
        <v>224</v>
      </c>
      <c r="E345" t="s">
        <v>139</v>
      </c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</row>
    <row r="346" spans="1:35" x14ac:dyDescent="0.2">
      <c r="A346">
        <v>2</v>
      </c>
      <c r="C346" t="s">
        <v>46</v>
      </c>
      <c r="D346" t="s">
        <v>224</v>
      </c>
      <c r="E346" t="s">
        <v>216</v>
      </c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</row>
    <row r="347" spans="1:35" x14ac:dyDescent="0.2">
      <c r="A347">
        <v>3</v>
      </c>
      <c r="C347" t="s">
        <v>46</v>
      </c>
      <c r="D347" t="s">
        <v>225</v>
      </c>
      <c r="E347" t="s">
        <v>139</v>
      </c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</row>
    <row r="348" spans="1:35" x14ac:dyDescent="0.2">
      <c r="A348">
        <v>3</v>
      </c>
      <c r="C348" t="s">
        <v>46</v>
      </c>
      <c r="D348" t="s">
        <v>225</v>
      </c>
      <c r="E348" t="s">
        <v>140</v>
      </c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</row>
    <row r="349" spans="1:35" x14ac:dyDescent="0.2">
      <c r="A349">
        <v>2</v>
      </c>
      <c r="C349" t="s">
        <v>46</v>
      </c>
      <c r="D349" t="s">
        <v>226</v>
      </c>
      <c r="E349" t="s">
        <v>139</v>
      </c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</row>
    <row r="350" spans="1:35" x14ac:dyDescent="0.2">
      <c r="A350">
        <v>32</v>
      </c>
      <c r="C350" t="s">
        <v>46</v>
      </c>
      <c r="D350" t="s">
        <v>227</v>
      </c>
      <c r="E350" t="s">
        <v>139</v>
      </c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</row>
    <row r="351" spans="1:35" x14ac:dyDescent="0.2">
      <c r="A351">
        <v>8703</v>
      </c>
      <c r="C351" t="s">
        <v>46</v>
      </c>
      <c r="D351" t="s">
        <v>141</v>
      </c>
      <c r="E351" t="s">
        <v>139</v>
      </c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</row>
    <row r="352" spans="1:35" x14ac:dyDescent="0.2">
      <c r="A352">
        <v>2</v>
      </c>
      <c r="C352" t="s">
        <v>46</v>
      </c>
      <c r="D352" t="s">
        <v>141</v>
      </c>
      <c r="E352" t="s">
        <v>140</v>
      </c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</row>
    <row r="353" spans="1:35" x14ac:dyDescent="0.2">
      <c r="A353">
        <v>3</v>
      </c>
      <c r="C353" t="s">
        <v>46</v>
      </c>
      <c r="D353" t="s">
        <v>228</v>
      </c>
      <c r="E353" t="s">
        <v>139</v>
      </c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</row>
    <row r="354" spans="1:35" x14ac:dyDescent="0.2">
      <c r="A354">
        <v>3</v>
      </c>
      <c r="C354" t="s">
        <v>46</v>
      </c>
      <c r="D354" t="s">
        <v>229</v>
      </c>
      <c r="E354" t="s">
        <v>139</v>
      </c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</row>
    <row r="355" spans="1:35" x14ac:dyDescent="0.2">
      <c r="A355">
        <v>205</v>
      </c>
      <c r="C355" t="s">
        <v>46</v>
      </c>
      <c r="D355" t="s">
        <v>230</v>
      </c>
      <c r="E355" t="s">
        <v>139</v>
      </c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</row>
    <row r="356" spans="1:35" x14ac:dyDescent="0.2">
      <c r="A356">
        <v>1</v>
      </c>
      <c r="C356" t="s">
        <v>46</v>
      </c>
      <c r="D356" t="s">
        <v>230</v>
      </c>
      <c r="E356" t="s">
        <v>216</v>
      </c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</row>
    <row r="357" spans="1:35" x14ac:dyDescent="0.2">
      <c r="A357">
        <v>121</v>
      </c>
      <c r="C357" t="s">
        <v>46</v>
      </c>
      <c r="D357" t="s">
        <v>231</v>
      </c>
      <c r="E357" t="s">
        <v>139</v>
      </c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</row>
    <row r="358" spans="1:35" x14ac:dyDescent="0.2">
      <c r="A358">
        <v>3</v>
      </c>
      <c r="C358" t="s">
        <v>46</v>
      </c>
      <c r="D358" t="s">
        <v>231</v>
      </c>
      <c r="E358" t="s">
        <v>216</v>
      </c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</row>
    <row r="359" spans="1:35" x14ac:dyDescent="0.2">
      <c r="A359">
        <v>4</v>
      </c>
      <c r="D359" t="s">
        <v>232</v>
      </c>
      <c r="E359" t="s">
        <v>143</v>
      </c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</row>
    <row r="360" spans="1:35" x14ac:dyDescent="0.2">
      <c r="A360">
        <v>1</v>
      </c>
      <c r="D360" t="s">
        <v>233</v>
      </c>
      <c r="E360" t="s">
        <v>153</v>
      </c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</row>
    <row r="361" spans="1:35" x14ac:dyDescent="0.2">
      <c r="A361">
        <v>36</v>
      </c>
      <c r="C361" t="s">
        <v>46</v>
      </c>
      <c r="D361" t="s">
        <v>234</v>
      </c>
      <c r="E361" t="s">
        <v>139</v>
      </c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</row>
    <row r="362" spans="1:35" x14ac:dyDescent="0.2">
      <c r="A362">
        <v>23</v>
      </c>
      <c r="C362" t="s">
        <v>46</v>
      </c>
      <c r="D362" t="s">
        <v>235</v>
      </c>
      <c r="E362" t="s">
        <v>139</v>
      </c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</row>
    <row r="363" spans="1:35" x14ac:dyDescent="0.2">
      <c r="A363">
        <v>19</v>
      </c>
      <c r="C363" t="s">
        <v>46</v>
      </c>
      <c r="D363" t="s">
        <v>235</v>
      </c>
      <c r="E363" t="s">
        <v>216</v>
      </c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</row>
    <row r="364" spans="1:35" x14ac:dyDescent="0.2">
      <c r="A364">
        <v>5</v>
      </c>
      <c r="C364" t="s">
        <v>46</v>
      </c>
      <c r="D364" t="s">
        <v>235</v>
      </c>
      <c r="E364" t="s">
        <v>140</v>
      </c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</row>
    <row r="365" spans="1:35" x14ac:dyDescent="0.2">
      <c r="A365">
        <v>1</v>
      </c>
      <c r="C365" t="s">
        <v>46</v>
      </c>
      <c r="D365" t="s">
        <v>236</v>
      </c>
      <c r="E365" t="s">
        <v>139</v>
      </c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</row>
    <row r="366" spans="1:35" x14ac:dyDescent="0.2">
      <c r="A366">
        <v>9</v>
      </c>
      <c r="C366" t="s">
        <v>46</v>
      </c>
      <c r="D366" t="s">
        <v>237</v>
      </c>
      <c r="E366" t="s">
        <v>139</v>
      </c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</row>
    <row r="367" spans="1:35" x14ac:dyDescent="0.2">
      <c r="A367">
        <v>2</v>
      </c>
      <c r="C367" t="s">
        <v>46</v>
      </c>
      <c r="D367" t="s">
        <v>238</v>
      </c>
      <c r="E367" t="s">
        <v>139</v>
      </c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</row>
    <row r="368" spans="1:35" x14ac:dyDescent="0.2">
      <c r="A368">
        <v>15</v>
      </c>
      <c r="C368" t="s">
        <v>46</v>
      </c>
      <c r="D368" t="s">
        <v>239</v>
      </c>
      <c r="E368" t="s">
        <v>139</v>
      </c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</row>
    <row r="369" spans="1:35" x14ac:dyDescent="0.2">
      <c r="A369">
        <v>3</v>
      </c>
      <c r="C369" t="s">
        <v>46</v>
      </c>
      <c r="D369" t="s">
        <v>240</v>
      </c>
      <c r="E369" t="s">
        <v>139</v>
      </c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</row>
    <row r="370" spans="1:35" x14ac:dyDescent="0.2">
      <c r="A370">
        <v>1</v>
      </c>
      <c r="C370" t="s">
        <v>46</v>
      </c>
      <c r="D370" t="s">
        <v>241</v>
      </c>
      <c r="E370" t="s">
        <v>139</v>
      </c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</row>
    <row r="371" spans="1:35" x14ac:dyDescent="0.2">
      <c r="A371">
        <v>2</v>
      </c>
      <c r="C371" t="s">
        <v>46</v>
      </c>
      <c r="D371" t="s">
        <v>242</v>
      </c>
      <c r="E371" t="s">
        <v>139</v>
      </c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</row>
    <row r="372" spans="1:35" x14ac:dyDescent="0.2">
      <c r="A372">
        <v>5</v>
      </c>
      <c r="D372" t="s">
        <v>243</v>
      </c>
      <c r="E372" t="s">
        <v>153</v>
      </c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</row>
    <row r="373" spans="1:35" x14ac:dyDescent="0.2">
      <c r="A373">
        <v>9</v>
      </c>
      <c r="D373" t="s">
        <v>244</v>
      </c>
      <c r="E373" t="s">
        <v>153</v>
      </c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</row>
    <row r="374" spans="1:35" x14ac:dyDescent="0.2">
      <c r="A374">
        <v>20</v>
      </c>
      <c r="C374" t="s">
        <v>46</v>
      </c>
      <c r="D374" t="s">
        <v>245</v>
      </c>
      <c r="E374" t="s">
        <v>139</v>
      </c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</row>
    <row r="375" spans="1:35" x14ac:dyDescent="0.2">
      <c r="A375">
        <v>32</v>
      </c>
      <c r="C375" t="s">
        <v>46</v>
      </c>
      <c r="D375" t="s">
        <v>246</v>
      </c>
      <c r="E375" t="s">
        <v>139</v>
      </c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</row>
    <row r="376" spans="1:35" x14ac:dyDescent="0.2">
      <c r="A376">
        <v>4</v>
      </c>
      <c r="C376" t="s">
        <v>46</v>
      </c>
      <c r="D376" t="s">
        <v>246</v>
      </c>
      <c r="E376" t="s">
        <v>247</v>
      </c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</row>
    <row r="377" spans="1:35" x14ac:dyDescent="0.2">
      <c r="A377">
        <v>3</v>
      </c>
      <c r="C377" t="s">
        <v>46</v>
      </c>
      <c r="D377" t="s">
        <v>248</v>
      </c>
      <c r="E377" t="s">
        <v>139</v>
      </c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</row>
    <row r="378" spans="1:35" x14ac:dyDescent="0.2">
      <c r="A378">
        <v>3</v>
      </c>
      <c r="C378" t="s">
        <v>46</v>
      </c>
      <c r="D378" t="s">
        <v>249</v>
      </c>
      <c r="E378" t="s">
        <v>216</v>
      </c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</row>
    <row r="379" spans="1:35" x14ac:dyDescent="0.2">
      <c r="A379">
        <v>1</v>
      </c>
      <c r="C379" t="s">
        <v>46</v>
      </c>
      <c r="D379" t="s">
        <v>250</v>
      </c>
      <c r="E379" t="s">
        <v>139</v>
      </c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</row>
    <row r="380" spans="1:35" x14ac:dyDescent="0.2">
      <c r="A380">
        <v>1395</v>
      </c>
      <c r="D380" t="s">
        <v>142</v>
      </c>
      <c r="E380" t="s">
        <v>143</v>
      </c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</row>
    <row r="381" spans="1:35" x14ac:dyDescent="0.2">
      <c r="A381">
        <v>50</v>
      </c>
      <c r="B381" t="s">
        <v>44</v>
      </c>
      <c r="D381" t="s">
        <v>142</v>
      </c>
      <c r="E381" t="s">
        <v>144</v>
      </c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</row>
    <row r="382" spans="1:35" x14ac:dyDescent="0.2">
      <c r="A382">
        <v>2</v>
      </c>
      <c r="D382" t="s">
        <v>251</v>
      </c>
      <c r="E382" t="s">
        <v>143</v>
      </c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</row>
    <row r="383" spans="1:35" x14ac:dyDescent="0.2">
      <c r="A383">
        <v>1</v>
      </c>
      <c r="D383" t="s">
        <v>252</v>
      </c>
      <c r="E383" t="s">
        <v>143</v>
      </c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</row>
    <row r="384" spans="1:35" x14ac:dyDescent="0.2">
      <c r="A384">
        <v>2</v>
      </c>
      <c r="B384" t="s">
        <v>44</v>
      </c>
      <c r="D384" t="s">
        <v>253</v>
      </c>
      <c r="E384" t="s">
        <v>144</v>
      </c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</row>
    <row r="385" spans="1:35" x14ac:dyDescent="0.2">
      <c r="A385">
        <v>2</v>
      </c>
      <c r="D385" t="s">
        <v>254</v>
      </c>
      <c r="E385" t="s">
        <v>143</v>
      </c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</row>
    <row r="386" spans="1:35" x14ac:dyDescent="0.2">
      <c r="A386">
        <v>2</v>
      </c>
      <c r="D386" t="s">
        <v>254</v>
      </c>
      <c r="E386" t="s">
        <v>255</v>
      </c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</row>
    <row r="387" spans="1:35" x14ac:dyDescent="0.2">
      <c r="A387">
        <v>1</v>
      </c>
      <c r="B387" t="s">
        <v>44</v>
      </c>
      <c r="C387" t="s">
        <v>46</v>
      </c>
      <c r="D387" t="s">
        <v>256</v>
      </c>
      <c r="E387" t="s">
        <v>144</v>
      </c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</row>
    <row r="388" spans="1:35" x14ac:dyDescent="0.2">
      <c r="A388">
        <v>23</v>
      </c>
      <c r="B388" t="s">
        <v>44</v>
      </c>
      <c r="C388" t="s">
        <v>46</v>
      </c>
      <c r="D388" t="s">
        <v>145</v>
      </c>
      <c r="E388" t="s">
        <v>144</v>
      </c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</row>
    <row r="389" spans="1:35" x14ac:dyDescent="0.2">
      <c r="A389">
        <v>11</v>
      </c>
      <c r="C389" t="s">
        <v>46</v>
      </c>
      <c r="D389" t="s">
        <v>257</v>
      </c>
      <c r="E389" t="s">
        <v>139</v>
      </c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</row>
    <row r="390" spans="1:35" x14ac:dyDescent="0.2">
      <c r="A390">
        <v>1</v>
      </c>
      <c r="C390" t="s">
        <v>46</v>
      </c>
      <c r="D390" t="s">
        <v>258</v>
      </c>
      <c r="E390" t="s">
        <v>139</v>
      </c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</row>
    <row r="391" spans="1:35" x14ac:dyDescent="0.2">
      <c r="A391">
        <v>649</v>
      </c>
      <c r="C391" t="s">
        <v>46</v>
      </c>
      <c r="D391" t="s">
        <v>146</v>
      </c>
      <c r="E391" t="s">
        <v>139</v>
      </c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</row>
    <row r="392" spans="1:35" x14ac:dyDescent="0.2">
      <c r="A392">
        <v>2</v>
      </c>
      <c r="B392" t="s">
        <v>44</v>
      </c>
      <c r="C392" t="s">
        <v>46</v>
      </c>
      <c r="D392" t="s">
        <v>146</v>
      </c>
      <c r="E392" t="s">
        <v>144</v>
      </c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</row>
    <row r="393" spans="1:35" x14ac:dyDescent="0.2">
      <c r="A393">
        <v>581</v>
      </c>
      <c r="C393" t="s">
        <v>46</v>
      </c>
      <c r="D393" t="s">
        <v>146</v>
      </c>
      <c r="E393" t="s">
        <v>140</v>
      </c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</row>
    <row r="394" spans="1:35" x14ac:dyDescent="0.2">
      <c r="A394">
        <v>2</v>
      </c>
      <c r="C394" t="s">
        <v>46</v>
      </c>
      <c r="D394" t="s">
        <v>259</v>
      </c>
      <c r="E394" t="s">
        <v>139</v>
      </c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</row>
    <row r="395" spans="1:35" x14ac:dyDescent="0.2">
      <c r="A395">
        <v>1</v>
      </c>
      <c r="D395" t="s">
        <v>260</v>
      </c>
      <c r="E395" t="s">
        <v>153</v>
      </c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</row>
    <row r="396" spans="1:35" x14ac:dyDescent="0.2">
      <c r="A396">
        <v>542</v>
      </c>
      <c r="B396" t="s">
        <v>44</v>
      </c>
      <c r="C396" t="s">
        <v>46</v>
      </c>
      <c r="D396" t="s">
        <v>147</v>
      </c>
      <c r="E396" t="s">
        <v>144</v>
      </c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</row>
    <row r="397" spans="1:35" x14ac:dyDescent="0.2">
      <c r="A397">
        <v>1</v>
      </c>
      <c r="D397" t="s">
        <v>261</v>
      </c>
      <c r="E397" t="s">
        <v>153</v>
      </c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</row>
    <row r="398" spans="1:35" x14ac:dyDescent="0.2">
      <c r="A398">
        <v>2</v>
      </c>
      <c r="D398" t="s">
        <v>262</v>
      </c>
      <c r="E398" t="s">
        <v>143</v>
      </c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</row>
    <row r="399" spans="1:35" x14ac:dyDescent="0.2">
      <c r="A399">
        <v>2</v>
      </c>
      <c r="D399" t="s">
        <v>263</v>
      </c>
      <c r="E399" t="s">
        <v>143</v>
      </c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</row>
    <row r="400" spans="1:35" x14ac:dyDescent="0.2">
      <c r="A400">
        <v>1</v>
      </c>
      <c r="B400" t="s">
        <v>44</v>
      </c>
      <c r="C400" t="s">
        <v>46</v>
      </c>
      <c r="D400" t="s">
        <v>264</v>
      </c>
      <c r="E400" t="s">
        <v>144</v>
      </c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</row>
    <row r="401" spans="1:35" x14ac:dyDescent="0.2">
      <c r="A401">
        <v>1</v>
      </c>
      <c r="D401" t="s">
        <v>265</v>
      </c>
      <c r="E401" t="s">
        <v>139</v>
      </c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</row>
    <row r="402" spans="1:35" x14ac:dyDescent="0.2">
      <c r="A402">
        <v>4</v>
      </c>
      <c r="C402" t="s">
        <v>46</v>
      </c>
      <c r="D402" t="s">
        <v>266</v>
      </c>
      <c r="E402" t="s">
        <v>139</v>
      </c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</row>
    <row r="403" spans="1:35" x14ac:dyDescent="0.2">
      <c r="A403">
        <v>2</v>
      </c>
      <c r="C403" t="s">
        <v>46</v>
      </c>
      <c r="D403" t="s">
        <v>266</v>
      </c>
      <c r="E403" t="s">
        <v>216</v>
      </c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</row>
    <row r="404" spans="1:35" x14ac:dyDescent="0.2">
      <c r="A404">
        <v>2</v>
      </c>
      <c r="C404" t="s">
        <v>46</v>
      </c>
      <c r="D404" t="s">
        <v>266</v>
      </c>
      <c r="E404" t="s">
        <v>140</v>
      </c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</row>
    <row r="405" spans="1:35" x14ac:dyDescent="0.2">
      <c r="A405">
        <v>1</v>
      </c>
      <c r="C405" t="s">
        <v>46</v>
      </c>
      <c r="D405" t="s">
        <v>267</v>
      </c>
      <c r="E405" t="s">
        <v>216</v>
      </c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</row>
    <row r="406" spans="1:35" x14ac:dyDescent="0.2">
      <c r="A406">
        <v>11</v>
      </c>
      <c r="C406" t="s">
        <v>46</v>
      </c>
      <c r="D406" t="s">
        <v>267</v>
      </c>
      <c r="E406" t="s">
        <v>140</v>
      </c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</row>
    <row r="407" spans="1:35" x14ac:dyDescent="0.2">
      <c r="A407">
        <v>1</v>
      </c>
      <c r="D407" t="s">
        <v>268</v>
      </c>
      <c r="E407" t="s">
        <v>143</v>
      </c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</row>
    <row r="408" spans="1:35" x14ac:dyDescent="0.2">
      <c r="A408">
        <v>1</v>
      </c>
      <c r="D408" t="s">
        <v>269</v>
      </c>
      <c r="E408" t="s">
        <v>168</v>
      </c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</row>
    <row r="409" spans="1:35" x14ac:dyDescent="0.2">
      <c r="A409">
        <v>1</v>
      </c>
      <c r="D409" t="s">
        <v>270</v>
      </c>
      <c r="E409" t="s">
        <v>168</v>
      </c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</row>
    <row r="410" spans="1:35" x14ac:dyDescent="0.2">
      <c r="A410">
        <v>1</v>
      </c>
      <c r="D410" t="s">
        <v>271</v>
      </c>
      <c r="E410" t="s">
        <v>143</v>
      </c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</row>
    <row r="411" spans="1:35" x14ac:dyDescent="0.2">
      <c r="A411">
        <v>1</v>
      </c>
      <c r="D411" t="s">
        <v>272</v>
      </c>
      <c r="E411" t="s">
        <v>168</v>
      </c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</row>
    <row r="412" spans="1:35" x14ac:dyDescent="0.2">
      <c r="A412">
        <v>3</v>
      </c>
      <c r="B412" t="s">
        <v>44</v>
      </c>
      <c r="C412" t="s">
        <v>46</v>
      </c>
      <c r="D412" t="s">
        <v>273</v>
      </c>
      <c r="E412" t="s">
        <v>139</v>
      </c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</row>
    <row r="413" spans="1:35" x14ac:dyDescent="0.2">
      <c r="A413">
        <v>2</v>
      </c>
      <c r="B413" t="s">
        <v>44</v>
      </c>
      <c r="C413" t="s">
        <v>46</v>
      </c>
      <c r="D413" t="s">
        <v>273</v>
      </c>
      <c r="E413" t="s">
        <v>144</v>
      </c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</row>
    <row r="414" spans="1:35" x14ac:dyDescent="0.2">
      <c r="A414">
        <v>4</v>
      </c>
      <c r="C414" t="s">
        <v>46</v>
      </c>
      <c r="D414" t="s">
        <v>274</v>
      </c>
      <c r="E414" t="s">
        <v>139</v>
      </c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</row>
    <row r="415" spans="1:35" x14ac:dyDescent="0.2">
      <c r="A415">
        <v>1</v>
      </c>
      <c r="C415" t="s">
        <v>46</v>
      </c>
      <c r="D415" t="s">
        <v>275</v>
      </c>
      <c r="E415" t="s">
        <v>139</v>
      </c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</row>
    <row r="416" spans="1:35" x14ac:dyDescent="0.2">
      <c r="A416">
        <v>5</v>
      </c>
      <c r="B416" t="s">
        <v>44</v>
      </c>
      <c r="C416" t="s">
        <v>46</v>
      </c>
      <c r="D416" t="s">
        <v>276</v>
      </c>
      <c r="E416" t="s">
        <v>139</v>
      </c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</row>
    <row r="417" spans="1:35" x14ac:dyDescent="0.2">
      <c r="A417">
        <v>2</v>
      </c>
      <c r="B417" t="s">
        <v>44</v>
      </c>
      <c r="C417" t="s">
        <v>46</v>
      </c>
      <c r="D417" t="s">
        <v>277</v>
      </c>
      <c r="E417" t="s">
        <v>144</v>
      </c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</row>
    <row r="418" spans="1:35" x14ac:dyDescent="0.2">
      <c r="A418">
        <v>2</v>
      </c>
      <c r="B418" t="s">
        <v>44</v>
      </c>
      <c r="C418" t="s">
        <v>46</v>
      </c>
      <c r="D418" t="s">
        <v>278</v>
      </c>
      <c r="E418" t="s">
        <v>144</v>
      </c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</row>
    <row r="419" spans="1:35" x14ac:dyDescent="0.2">
      <c r="A419">
        <v>1</v>
      </c>
      <c r="B419" t="s">
        <v>44</v>
      </c>
      <c r="C419" t="s">
        <v>46</v>
      </c>
      <c r="D419" t="s">
        <v>279</v>
      </c>
      <c r="E419" t="s">
        <v>144</v>
      </c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</row>
    <row r="420" spans="1:35" x14ac:dyDescent="0.2">
      <c r="A420">
        <v>2</v>
      </c>
      <c r="B420" t="s">
        <v>44</v>
      </c>
      <c r="C420" t="s">
        <v>46</v>
      </c>
      <c r="D420" t="s">
        <v>280</v>
      </c>
      <c r="E420" t="s">
        <v>139</v>
      </c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</row>
    <row r="421" spans="1:35" x14ac:dyDescent="0.2">
      <c r="A421">
        <v>9</v>
      </c>
      <c r="B421" t="s">
        <v>44</v>
      </c>
      <c r="C421" t="s">
        <v>46</v>
      </c>
      <c r="D421" t="s">
        <v>281</v>
      </c>
      <c r="E421" t="s">
        <v>139</v>
      </c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</row>
    <row r="422" spans="1:35" x14ac:dyDescent="0.2">
      <c r="A422">
        <v>3</v>
      </c>
      <c r="B422" t="s">
        <v>44</v>
      </c>
      <c r="D422" t="s">
        <v>282</v>
      </c>
      <c r="E422" t="s">
        <v>143</v>
      </c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</row>
    <row r="423" spans="1:35" x14ac:dyDescent="0.2">
      <c r="A423">
        <v>1</v>
      </c>
      <c r="B423" t="s">
        <v>44</v>
      </c>
      <c r="C423" t="s">
        <v>46</v>
      </c>
      <c r="D423" t="s">
        <v>282</v>
      </c>
      <c r="E423" t="s">
        <v>144</v>
      </c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</row>
    <row r="424" spans="1:35" x14ac:dyDescent="0.2">
      <c r="A424">
        <v>375</v>
      </c>
      <c r="C424" t="s">
        <v>46</v>
      </c>
      <c r="D424" t="s">
        <v>148</v>
      </c>
      <c r="E424" t="s">
        <v>139</v>
      </c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</row>
    <row r="425" spans="1:35" x14ac:dyDescent="0.2">
      <c r="A425">
        <v>1</v>
      </c>
      <c r="C425" t="s">
        <v>46</v>
      </c>
      <c r="D425" t="s">
        <v>283</v>
      </c>
      <c r="E425" t="s">
        <v>139</v>
      </c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</row>
    <row r="426" spans="1:35" x14ac:dyDescent="0.2">
      <c r="A426">
        <v>1</v>
      </c>
      <c r="C426" t="s">
        <v>46</v>
      </c>
      <c r="D426" t="s">
        <v>283</v>
      </c>
      <c r="E426" t="s">
        <v>216</v>
      </c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</row>
    <row r="427" spans="1:35" x14ac:dyDescent="0.2">
      <c r="A427">
        <v>1058</v>
      </c>
      <c r="B427" t="s">
        <v>44</v>
      </c>
      <c r="C427" t="s">
        <v>46</v>
      </c>
      <c r="D427" t="s">
        <v>149</v>
      </c>
      <c r="E427" t="s">
        <v>144</v>
      </c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</row>
    <row r="428" spans="1:35" x14ac:dyDescent="0.2">
      <c r="A428">
        <v>16121</v>
      </c>
      <c r="D428" t="s">
        <v>152</v>
      </c>
      <c r="E428" t="s">
        <v>153</v>
      </c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</row>
    <row r="429" spans="1:35" x14ac:dyDescent="0.2">
      <c r="A429">
        <v>1</v>
      </c>
      <c r="B429" t="s">
        <v>44</v>
      </c>
      <c r="D429" t="s">
        <v>152</v>
      </c>
      <c r="E429" t="s">
        <v>155</v>
      </c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</row>
    <row r="430" spans="1:35" x14ac:dyDescent="0.2">
      <c r="A430">
        <v>35</v>
      </c>
      <c r="D430" t="s">
        <v>152</v>
      </c>
      <c r="E430" t="s">
        <v>284</v>
      </c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</row>
    <row r="431" spans="1:35" x14ac:dyDescent="0.2">
      <c r="A431">
        <v>1</v>
      </c>
      <c r="D431" t="s">
        <v>285</v>
      </c>
      <c r="E431" t="s">
        <v>153</v>
      </c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</row>
    <row r="432" spans="1:35" x14ac:dyDescent="0.2">
      <c r="A432">
        <v>1</v>
      </c>
      <c r="D432" t="s">
        <v>286</v>
      </c>
      <c r="E432" t="s">
        <v>153</v>
      </c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</row>
    <row r="433" spans="1:35" x14ac:dyDescent="0.2">
      <c r="A433">
        <v>8</v>
      </c>
      <c r="D433" t="s">
        <v>287</v>
      </c>
      <c r="E433" t="s">
        <v>153</v>
      </c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</row>
    <row r="434" spans="1:35" x14ac:dyDescent="0.2">
      <c r="A434">
        <v>1</v>
      </c>
      <c r="D434" t="s">
        <v>287</v>
      </c>
      <c r="E434" t="s">
        <v>288</v>
      </c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</row>
    <row r="435" spans="1:35" x14ac:dyDescent="0.2">
      <c r="A435">
        <v>13</v>
      </c>
      <c r="D435" t="s">
        <v>289</v>
      </c>
      <c r="E435" t="s">
        <v>153</v>
      </c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</row>
    <row r="436" spans="1:35" x14ac:dyDescent="0.2">
      <c r="A436">
        <v>1270</v>
      </c>
      <c r="B436" t="s">
        <v>44</v>
      </c>
      <c r="D436" t="s">
        <v>154</v>
      </c>
      <c r="E436" t="s">
        <v>155</v>
      </c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</row>
    <row r="437" spans="1:35" x14ac:dyDescent="0.2">
      <c r="A437">
        <v>34</v>
      </c>
      <c r="D437" t="s">
        <v>290</v>
      </c>
      <c r="E437" t="s">
        <v>153</v>
      </c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</row>
    <row r="438" spans="1:35" x14ac:dyDescent="0.2">
      <c r="A438">
        <v>32</v>
      </c>
      <c r="D438" t="s">
        <v>291</v>
      </c>
      <c r="E438" t="s">
        <v>153</v>
      </c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</row>
    <row r="439" spans="1:35" x14ac:dyDescent="0.2">
      <c r="A439">
        <v>1</v>
      </c>
      <c r="D439" t="s">
        <v>292</v>
      </c>
      <c r="E439" t="s">
        <v>55</v>
      </c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</row>
    <row r="440" spans="1:35" x14ac:dyDescent="0.2">
      <c r="A440">
        <v>2</v>
      </c>
      <c r="D440" t="s">
        <v>293</v>
      </c>
      <c r="E440" t="s">
        <v>153</v>
      </c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</row>
    <row r="441" spans="1:35" x14ac:dyDescent="0.2">
      <c r="A441">
        <v>73</v>
      </c>
      <c r="D441" t="s">
        <v>294</v>
      </c>
      <c r="E441" t="s">
        <v>153</v>
      </c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</row>
    <row r="442" spans="1:35" x14ac:dyDescent="0.2">
      <c r="A442">
        <v>9</v>
      </c>
      <c r="D442" t="s">
        <v>295</v>
      </c>
      <c r="E442" t="s">
        <v>153</v>
      </c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</row>
    <row r="443" spans="1:35" x14ac:dyDescent="0.2">
      <c r="A443">
        <v>2</v>
      </c>
      <c r="D443" t="s">
        <v>295</v>
      </c>
      <c r="E443" t="s">
        <v>288</v>
      </c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</row>
    <row r="444" spans="1:35" x14ac:dyDescent="0.2">
      <c r="A444">
        <v>3</v>
      </c>
      <c r="B444" t="s">
        <v>44</v>
      </c>
      <c r="D444" t="s">
        <v>296</v>
      </c>
      <c r="E444" t="s">
        <v>153</v>
      </c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</row>
    <row r="445" spans="1:35" x14ac:dyDescent="0.2">
      <c r="A445">
        <v>28</v>
      </c>
      <c r="D445" t="s">
        <v>297</v>
      </c>
      <c r="E445" t="s">
        <v>153</v>
      </c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</row>
    <row r="446" spans="1:35" x14ac:dyDescent="0.2">
      <c r="A446">
        <v>16</v>
      </c>
      <c r="B446" t="s">
        <v>44</v>
      </c>
      <c r="C446" t="s">
        <v>46</v>
      </c>
      <c r="D446" t="s">
        <v>298</v>
      </c>
      <c r="E446" t="s">
        <v>144</v>
      </c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</row>
    <row r="447" spans="1:35" x14ac:dyDescent="0.2">
      <c r="A447">
        <v>6</v>
      </c>
      <c r="B447" t="s">
        <v>44</v>
      </c>
      <c r="C447" t="s">
        <v>46</v>
      </c>
      <c r="D447" t="s">
        <v>299</v>
      </c>
      <c r="E447" t="s">
        <v>139</v>
      </c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</row>
    <row r="448" spans="1:35" x14ac:dyDescent="0.2">
      <c r="A448">
        <v>6928</v>
      </c>
      <c r="B448" t="s">
        <v>44</v>
      </c>
      <c r="C448" t="s">
        <v>46</v>
      </c>
      <c r="D448" t="s">
        <v>156</v>
      </c>
      <c r="E448" t="s">
        <v>144</v>
      </c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</row>
    <row r="449" spans="1:35" x14ac:dyDescent="0.2">
      <c r="A449">
        <v>1</v>
      </c>
      <c r="B449" t="s">
        <v>44</v>
      </c>
      <c r="C449" t="s">
        <v>46</v>
      </c>
      <c r="D449" t="s">
        <v>300</v>
      </c>
      <c r="E449" t="s">
        <v>139</v>
      </c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</row>
    <row r="450" spans="1:35" x14ac:dyDescent="0.2">
      <c r="A450">
        <v>1</v>
      </c>
      <c r="B450" t="s">
        <v>44</v>
      </c>
      <c r="C450" t="s">
        <v>46</v>
      </c>
      <c r="D450" t="s">
        <v>300</v>
      </c>
      <c r="E450" t="s">
        <v>144</v>
      </c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</row>
    <row r="451" spans="1:35" x14ac:dyDescent="0.2">
      <c r="A451">
        <v>1</v>
      </c>
      <c r="B451" t="s">
        <v>44</v>
      </c>
      <c r="C451" t="s">
        <v>46</v>
      </c>
      <c r="D451" t="s">
        <v>301</v>
      </c>
      <c r="E451" t="s">
        <v>139</v>
      </c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</row>
    <row r="452" spans="1:35" x14ac:dyDescent="0.2">
      <c r="A452">
        <v>1</v>
      </c>
      <c r="B452" t="s">
        <v>44</v>
      </c>
      <c r="C452" t="s">
        <v>46</v>
      </c>
      <c r="D452" t="s">
        <v>302</v>
      </c>
      <c r="E452" t="s">
        <v>139</v>
      </c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  <c r="AF452"/>
      <c r="AG452"/>
      <c r="AH452"/>
      <c r="AI452"/>
    </row>
    <row r="453" spans="1:35" x14ac:dyDescent="0.2">
      <c r="A453">
        <v>4</v>
      </c>
      <c r="B453" t="s">
        <v>44</v>
      </c>
      <c r="C453" t="s">
        <v>46</v>
      </c>
      <c r="D453" t="s">
        <v>303</v>
      </c>
      <c r="E453" t="s">
        <v>144</v>
      </c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/>
      <c r="AF453"/>
      <c r="AG453"/>
      <c r="AH453"/>
      <c r="AI453"/>
    </row>
    <row r="454" spans="1:35" x14ac:dyDescent="0.2">
      <c r="A454">
        <v>1</v>
      </c>
      <c r="B454" t="s">
        <v>44</v>
      </c>
      <c r="C454" t="s">
        <v>46</v>
      </c>
      <c r="D454" t="s">
        <v>304</v>
      </c>
      <c r="E454" t="s">
        <v>144</v>
      </c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</row>
    <row r="455" spans="1:35" x14ac:dyDescent="0.2">
      <c r="A455">
        <v>1</v>
      </c>
      <c r="B455" t="s">
        <v>44</v>
      </c>
      <c r="C455" t="s">
        <v>46</v>
      </c>
      <c r="D455" t="s">
        <v>305</v>
      </c>
      <c r="E455" t="s">
        <v>144</v>
      </c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/>
      <c r="AG455"/>
      <c r="AH455"/>
      <c r="AI455"/>
    </row>
    <row r="456" spans="1:35" x14ac:dyDescent="0.2">
      <c r="A456">
        <v>1</v>
      </c>
      <c r="B456" t="s">
        <v>44</v>
      </c>
      <c r="C456" t="s">
        <v>46</v>
      </c>
      <c r="D456" t="s">
        <v>306</v>
      </c>
      <c r="E456" t="s">
        <v>144</v>
      </c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G456"/>
      <c r="AH456"/>
      <c r="AI456"/>
    </row>
    <row r="457" spans="1:35" x14ac:dyDescent="0.2">
      <c r="A457">
        <v>2</v>
      </c>
      <c r="B457" t="s">
        <v>44</v>
      </c>
      <c r="C457" t="s">
        <v>46</v>
      </c>
      <c r="D457" t="s">
        <v>307</v>
      </c>
      <c r="E457" t="s">
        <v>139</v>
      </c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</row>
    <row r="458" spans="1:35" x14ac:dyDescent="0.2">
      <c r="A458">
        <v>1</v>
      </c>
      <c r="B458" t="s">
        <v>44</v>
      </c>
      <c r="C458" t="s">
        <v>46</v>
      </c>
      <c r="D458" t="s">
        <v>308</v>
      </c>
      <c r="E458" t="s">
        <v>139</v>
      </c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  <c r="AF458"/>
      <c r="AG458"/>
      <c r="AH458"/>
      <c r="AI458"/>
    </row>
    <row r="459" spans="1:35" x14ac:dyDescent="0.2">
      <c r="A459">
        <v>2</v>
      </c>
      <c r="B459" t="s">
        <v>44</v>
      </c>
      <c r="C459" t="s">
        <v>46</v>
      </c>
      <c r="D459" t="s">
        <v>308</v>
      </c>
      <c r="E459" t="s">
        <v>144</v>
      </c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  <c r="Z459"/>
      <c r="AA459"/>
      <c r="AB459"/>
      <c r="AC459"/>
      <c r="AD459"/>
      <c r="AE459"/>
      <c r="AF459"/>
      <c r="AG459"/>
      <c r="AH459"/>
      <c r="AI459"/>
    </row>
    <row r="460" spans="1:35" x14ac:dyDescent="0.2">
      <c r="A460">
        <v>12</v>
      </c>
      <c r="C460" t="s">
        <v>46</v>
      </c>
      <c r="D460" t="s">
        <v>309</v>
      </c>
      <c r="E460" t="s">
        <v>139</v>
      </c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</row>
    <row r="461" spans="1:35" x14ac:dyDescent="0.2">
      <c r="A461">
        <v>7</v>
      </c>
      <c r="C461" t="s">
        <v>46</v>
      </c>
      <c r="D461" t="s">
        <v>157</v>
      </c>
      <c r="E461" t="s">
        <v>139</v>
      </c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  <c r="AF461"/>
      <c r="AG461"/>
      <c r="AH461"/>
      <c r="AI461"/>
    </row>
    <row r="462" spans="1:35" x14ac:dyDescent="0.2">
      <c r="A462">
        <v>12</v>
      </c>
      <c r="C462" t="s">
        <v>46</v>
      </c>
      <c r="D462" t="s">
        <v>310</v>
      </c>
      <c r="E462" t="s">
        <v>216</v>
      </c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  <c r="Z462"/>
      <c r="AA462"/>
      <c r="AB462"/>
      <c r="AC462"/>
      <c r="AD462"/>
      <c r="AE462"/>
      <c r="AF462"/>
      <c r="AG462"/>
      <c r="AH462"/>
      <c r="AI462"/>
    </row>
    <row r="463" spans="1:35" x14ac:dyDescent="0.2">
      <c r="A463">
        <v>113</v>
      </c>
      <c r="C463" t="s">
        <v>46</v>
      </c>
      <c r="D463" t="s">
        <v>311</v>
      </c>
      <c r="E463" t="s">
        <v>139</v>
      </c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/>
    </row>
    <row r="464" spans="1:35" x14ac:dyDescent="0.2">
      <c r="A464">
        <v>2</v>
      </c>
      <c r="D464" t="s">
        <v>312</v>
      </c>
      <c r="E464" t="s">
        <v>143</v>
      </c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  <c r="AF464"/>
      <c r="AG464"/>
      <c r="AH464"/>
      <c r="AI464"/>
    </row>
    <row r="465" spans="1:35" x14ac:dyDescent="0.2">
      <c r="A465">
        <v>1</v>
      </c>
      <c r="D465" t="s">
        <v>312</v>
      </c>
      <c r="E465" t="s">
        <v>139</v>
      </c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  <c r="Z465"/>
      <c r="AA465"/>
      <c r="AB465"/>
      <c r="AC465"/>
      <c r="AD465"/>
      <c r="AE465"/>
      <c r="AF465"/>
      <c r="AG465"/>
      <c r="AH465"/>
      <c r="AI465"/>
    </row>
    <row r="466" spans="1:35" x14ac:dyDescent="0.2">
      <c r="A466">
        <v>46</v>
      </c>
      <c r="D466" t="s">
        <v>313</v>
      </c>
      <c r="E466" t="s">
        <v>153</v>
      </c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</row>
    <row r="467" spans="1:35" x14ac:dyDescent="0.2">
      <c r="A467">
        <v>7</v>
      </c>
      <c r="C467" t="s">
        <v>46</v>
      </c>
      <c r="D467" t="s">
        <v>314</v>
      </c>
      <c r="E467" t="s">
        <v>247</v>
      </c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  <c r="AB467"/>
      <c r="AC467"/>
      <c r="AD467"/>
      <c r="AE467"/>
      <c r="AF467"/>
      <c r="AG467"/>
      <c r="AH467"/>
      <c r="AI467"/>
    </row>
    <row r="468" spans="1:35" x14ac:dyDescent="0.2">
      <c r="A468">
        <v>7</v>
      </c>
      <c r="C468" t="s">
        <v>46</v>
      </c>
      <c r="D468" t="s">
        <v>315</v>
      </c>
      <c r="E468" t="s">
        <v>139</v>
      </c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  <c r="Y468"/>
      <c r="Z468"/>
      <c r="AA468"/>
      <c r="AB468"/>
      <c r="AC468"/>
      <c r="AD468"/>
      <c r="AE468"/>
      <c r="AF468"/>
      <c r="AG468"/>
      <c r="AH468"/>
      <c r="AI468"/>
    </row>
    <row r="469" spans="1:35" x14ac:dyDescent="0.2">
      <c r="A469">
        <v>290</v>
      </c>
      <c r="C469" t="s">
        <v>46</v>
      </c>
      <c r="D469" t="s">
        <v>158</v>
      </c>
      <c r="E469" t="s">
        <v>139</v>
      </c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</row>
    <row r="470" spans="1:35" x14ac:dyDescent="0.2">
      <c r="A470">
        <v>11</v>
      </c>
      <c r="C470" t="s">
        <v>46</v>
      </c>
      <c r="D470" t="s">
        <v>158</v>
      </c>
      <c r="E470" t="s">
        <v>140</v>
      </c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/>
      <c r="AB470"/>
      <c r="AC470"/>
      <c r="AD470"/>
      <c r="AE470"/>
      <c r="AF470"/>
      <c r="AG470"/>
      <c r="AH470"/>
      <c r="AI470"/>
    </row>
    <row r="471" spans="1:35" x14ac:dyDescent="0.2">
      <c r="A471">
        <v>1</v>
      </c>
      <c r="C471" t="s">
        <v>46</v>
      </c>
      <c r="D471" t="s">
        <v>316</v>
      </c>
      <c r="E471" t="s">
        <v>139</v>
      </c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  <c r="Y471"/>
      <c r="Z471"/>
      <c r="AA471"/>
      <c r="AB471"/>
      <c r="AC471"/>
      <c r="AD471"/>
      <c r="AE471"/>
      <c r="AF471"/>
      <c r="AG471"/>
      <c r="AH471"/>
      <c r="AI471"/>
    </row>
    <row r="472" spans="1:35" x14ac:dyDescent="0.2">
      <c r="A472">
        <v>7</v>
      </c>
      <c r="C472" t="s">
        <v>46</v>
      </c>
      <c r="D472" t="s">
        <v>317</v>
      </c>
      <c r="E472" t="s">
        <v>139</v>
      </c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/>
    </row>
    <row r="473" spans="1:35" x14ac:dyDescent="0.2">
      <c r="A473">
        <v>19</v>
      </c>
      <c r="C473" t="s">
        <v>46</v>
      </c>
      <c r="D473" t="s">
        <v>318</v>
      </c>
      <c r="E473" t="s">
        <v>139</v>
      </c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  <c r="AB473"/>
      <c r="AC473"/>
      <c r="AD473"/>
      <c r="AE473"/>
      <c r="AF473"/>
      <c r="AG473"/>
      <c r="AH473"/>
      <c r="AI473"/>
    </row>
    <row r="474" spans="1:35" x14ac:dyDescent="0.2">
      <c r="A474">
        <v>1</v>
      </c>
      <c r="C474" t="s">
        <v>46</v>
      </c>
      <c r="D474" t="s">
        <v>319</v>
      </c>
      <c r="E474" t="s">
        <v>144</v>
      </c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  <c r="Y474"/>
      <c r="Z474"/>
      <c r="AA474"/>
      <c r="AB474"/>
      <c r="AC474"/>
      <c r="AD474"/>
      <c r="AE474"/>
      <c r="AF474"/>
      <c r="AG474"/>
      <c r="AH474"/>
      <c r="AI474"/>
    </row>
    <row r="475" spans="1:35" x14ac:dyDescent="0.2">
      <c r="A475">
        <v>2</v>
      </c>
      <c r="C475" t="s">
        <v>46</v>
      </c>
      <c r="D475" t="s">
        <v>320</v>
      </c>
      <c r="E475" t="s">
        <v>139</v>
      </c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/>
      <c r="AH475"/>
      <c r="AI475"/>
    </row>
    <row r="476" spans="1:35" x14ac:dyDescent="0.2">
      <c r="A476">
        <v>3</v>
      </c>
      <c r="C476" t="s">
        <v>46</v>
      </c>
      <c r="D476" t="s">
        <v>321</v>
      </c>
      <c r="E476" t="s">
        <v>139</v>
      </c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  <c r="Z476"/>
      <c r="AA476"/>
      <c r="AB476"/>
      <c r="AC476"/>
      <c r="AD476"/>
      <c r="AE476"/>
      <c r="AF476"/>
      <c r="AG476"/>
      <c r="AH476"/>
      <c r="AI476"/>
    </row>
    <row r="477" spans="1:35" x14ac:dyDescent="0.2">
      <c r="A477">
        <v>2</v>
      </c>
      <c r="B477" t="s">
        <v>44</v>
      </c>
      <c r="C477" t="s">
        <v>46</v>
      </c>
      <c r="D477" t="s">
        <v>322</v>
      </c>
      <c r="E477" t="s">
        <v>216</v>
      </c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  <c r="Y477"/>
      <c r="Z477"/>
      <c r="AA477"/>
      <c r="AB477"/>
      <c r="AC477"/>
      <c r="AD477"/>
      <c r="AE477"/>
      <c r="AF477"/>
      <c r="AG477"/>
      <c r="AH477"/>
      <c r="AI477"/>
    </row>
    <row r="478" spans="1:35" x14ac:dyDescent="0.2">
      <c r="A478">
        <v>6</v>
      </c>
      <c r="B478" t="s">
        <v>44</v>
      </c>
      <c r="C478" t="s">
        <v>46</v>
      </c>
      <c r="D478" t="s">
        <v>323</v>
      </c>
      <c r="E478" t="s">
        <v>144</v>
      </c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  <c r="AB478"/>
      <c r="AC478"/>
      <c r="AD478"/>
      <c r="AE478"/>
      <c r="AF478"/>
      <c r="AG478"/>
      <c r="AH478"/>
      <c r="AI478"/>
    </row>
    <row r="479" spans="1:35" x14ac:dyDescent="0.2">
      <c r="A479">
        <v>1</v>
      </c>
      <c r="B479" t="s">
        <v>44</v>
      </c>
      <c r="C479" t="s">
        <v>46</v>
      </c>
      <c r="D479" t="s">
        <v>324</v>
      </c>
      <c r="E479" t="s">
        <v>139</v>
      </c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  <c r="Z479"/>
      <c r="AA479"/>
      <c r="AB479"/>
      <c r="AC479"/>
      <c r="AD479"/>
      <c r="AE479"/>
      <c r="AF479"/>
      <c r="AG479"/>
      <c r="AH479"/>
      <c r="AI479"/>
    </row>
    <row r="480" spans="1:35" x14ac:dyDescent="0.2">
      <c r="A480">
        <v>3</v>
      </c>
      <c r="B480" t="s">
        <v>44</v>
      </c>
      <c r="C480" t="s">
        <v>46</v>
      </c>
      <c r="D480" t="s">
        <v>324</v>
      </c>
      <c r="E480" t="s">
        <v>144</v>
      </c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  <c r="Y480"/>
      <c r="Z480"/>
      <c r="AA480"/>
      <c r="AB480"/>
      <c r="AC480"/>
      <c r="AD480"/>
      <c r="AE480"/>
      <c r="AF480"/>
      <c r="AG480"/>
      <c r="AH480"/>
      <c r="AI480"/>
    </row>
    <row r="481" spans="1:35" x14ac:dyDescent="0.2">
      <c r="A481">
        <v>4</v>
      </c>
      <c r="B481" t="s">
        <v>44</v>
      </c>
      <c r="C481" t="s">
        <v>46</v>
      </c>
      <c r="D481" t="s">
        <v>325</v>
      </c>
      <c r="E481" t="s">
        <v>144</v>
      </c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/>
      <c r="AF481"/>
      <c r="AG481"/>
      <c r="AH481"/>
      <c r="AI481"/>
    </row>
    <row r="482" spans="1:35" x14ac:dyDescent="0.2">
      <c r="A482">
        <v>3</v>
      </c>
      <c r="B482" t="s">
        <v>44</v>
      </c>
      <c r="C482" t="s">
        <v>46</v>
      </c>
      <c r="D482" t="s">
        <v>326</v>
      </c>
      <c r="E482" t="s">
        <v>139</v>
      </c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  <c r="Z482"/>
      <c r="AA482"/>
      <c r="AB482"/>
      <c r="AC482"/>
      <c r="AD482"/>
      <c r="AE482"/>
      <c r="AF482"/>
      <c r="AG482"/>
      <c r="AH482"/>
      <c r="AI482"/>
    </row>
    <row r="483" spans="1:35" x14ac:dyDescent="0.2">
      <c r="A483">
        <v>2</v>
      </c>
      <c r="B483" t="s">
        <v>44</v>
      </c>
      <c r="C483" t="s">
        <v>46</v>
      </c>
      <c r="D483" t="s">
        <v>326</v>
      </c>
      <c r="E483" t="s">
        <v>144</v>
      </c>
      <c r="I483"/>
      <c r="J483"/>
      <c r="K483"/>
      <c r="L483"/>
      <c r="M483"/>
      <c r="N483"/>
      <c r="O483"/>
      <c r="P483"/>
      <c r="Q483"/>
      <c r="R483"/>
      <c r="S483"/>
      <c r="T483"/>
      <c r="U483"/>
      <c r="V483"/>
      <c r="W483"/>
      <c r="X483"/>
      <c r="Y483"/>
      <c r="Z483"/>
      <c r="AA483"/>
      <c r="AB483"/>
      <c r="AC483"/>
      <c r="AD483"/>
      <c r="AE483"/>
      <c r="AF483"/>
      <c r="AG483"/>
      <c r="AH483"/>
      <c r="AI483"/>
    </row>
    <row r="484" spans="1:35" x14ac:dyDescent="0.2">
      <c r="A484">
        <v>6</v>
      </c>
      <c r="B484" t="s">
        <v>44</v>
      </c>
      <c r="C484" t="s">
        <v>46</v>
      </c>
      <c r="D484" t="s">
        <v>327</v>
      </c>
      <c r="E484" t="s">
        <v>139</v>
      </c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  <c r="AB484"/>
      <c r="AC484"/>
      <c r="AD484"/>
      <c r="AE484"/>
      <c r="AF484"/>
      <c r="AG484"/>
      <c r="AH484"/>
      <c r="AI484"/>
    </row>
    <row r="485" spans="1:35" x14ac:dyDescent="0.2">
      <c r="A485">
        <v>1</v>
      </c>
      <c r="B485" t="s">
        <v>44</v>
      </c>
      <c r="D485" t="s">
        <v>328</v>
      </c>
      <c r="E485" t="s">
        <v>143</v>
      </c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  <c r="Z485"/>
      <c r="AA485"/>
      <c r="AB485"/>
      <c r="AC485"/>
      <c r="AD485"/>
      <c r="AE485"/>
      <c r="AF485"/>
      <c r="AG485"/>
      <c r="AH485"/>
      <c r="AI485"/>
    </row>
    <row r="486" spans="1:35" x14ac:dyDescent="0.2">
      <c r="A486">
        <v>1</v>
      </c>
      <c r="B486" t="s">
        <v>44</v>
      </c>
      <c r="C486" t="s">
        <v>46</v>
      </c>
      <c r="D486" t="s">
        <v>329</v>
      </c>
      <c r="E486" t="s">
        <v>144</v>
      </c>
      <c r="I486"/>
      <c r="J486"/>
      <c r="K486"/>
      <c r="L486"/>
      <c r="M486"/>
      <c r="N486"/>
      <c r="O486"/>
      <c r="P486"/>
      <c r="Q486"/>
      <c r="R486"/>
      <c r="S486"/>
      <c r="T486"/>
      <c r="U486"/>
      <c r="V486"/>
      <c r="W486"/>
      <c r="X486"/>
      <c r="Y486"/>
      <c r="Z486"/>
      <c r="AA486"/>
      <c r="AB486"/>
      <c r="AC486"/>
      <c r="AD486"/>
      <c r="AE486"/>
      <c r="AF486"/>
      <c r="AG486"/>
      <c r="AH486"/>
      <c r="AI486"/>
    </row>
    <row r="487" spans="1:35" x14ac:dyDescent="0.2">
      <c r="A487">
        <v>1</v>
      </c>
      <c r="B487" t="s">
        <v>44</v>
      </c>
      <c r="D487" t="s">
        <v>330</v>
      </c>
      <c r="E487" t="s">
        <v>153</v>
      </c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  <c r="AB487"/>
      <c r="AC487"/>
      <c r="AD487"/>
      <c r="AE487"/>
      <c r="AF487"/>
      <c r="AG487"/>
      <c r="AH487"/>
      <c r="AI487"/>
    </row>
    <row r="488" spans="1:35" x14ac:dyDescent="0.2">
      <c r="A488">
        <v>5</v>
      </c>
      <c r="B488" t="s">
        <v>44</v>
      </c>
      <c r="C488" t="s">
        <v>46</v>
      </c>
      <c r="D488" t="s">
        <v>331</v>
      </c>
      <c r="E488" t="s">
        <v>144</v>
      </c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  <c r="Z488"/>
      <c r="AA488"/>
      <c r="AB488"/>
      <c r="AC488"/>
      <c r="AD488"/>
      <c r="AE488"/>
      <c r="AF488"/>
      <c r="AG488"/>
      <c r="AH488"/>
      <c r="AI488"/>
    </row>
    <row r="489" spans="1:35" x14ac:dyDescent="0.2">
      <c r="A489">
        <v>44</v>
      </c>
      <c r="B489" t="s">
        <v>44</v>
      </c>
      <c r="C489" t="s">
        <v>46</v>
      </c>
      <c r="D489" t="s">
        <v>332</v>
      </c>
      <c r="E489" t="s">
        <v>139</v>
      </c>
      <c r="I489"/>
      <c r="J489"/>
      <c r="K489"/>
      <c r="L489"/>
      <c r="M489"/>
      <c r="N489"/>
      <c r="O489"/>
      <c r="P489"/>
      <c r="Q489"/>
      <c r="R489"/>
      <c r="S489"/>
      <c r="T489"/>
      <c r="U489"/>
      <c r="V489"/>
      <c r="W489"/>
      <c r="X489"/>
      <c r="Y489"/>
      <c r="Z489"/>
      <c r="AA489"/>
      <c r="AB489"/>
      <c r="AC489"/>
      <c r="AD489"/>
      <c r="AE489"/>
      <c r="AF489"/>
      <c r="AG489"/>
      <c r="AH489"/>
      <c r="AI489"/>
    </row>
    <row r="490" spans="1:35" x14ac:dyDescent="0.2">
      <c r="A490">
        <v>44</v>
      </c>
      <c r="B490" t="s">
        <v>44</v>
      </c>
      <c r="C490" t="s">
        <v>46</v>
      </c>
      <c r="D490" t="s">
        <v>332</v>
      </c>
      <c r="E490" t="s">
        <v>144</v>
      </c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  <c r="AB490"/>
      <c r="AC490"/>
      <c r="AD490"/>
      <c r="AE490"/>
      <c r="AF490"/>
      <c r="AG490"/>
      <c r="AH490"/>
      <c r="AI490"/>
    </row>
    <row r="491" spans="1:35" x14ac:dyDescent="0.2">
      <c r="A491">
        <v>5</v>
      </c>
      <c r="B491" t="s">
        <v>44</v>
      </c>
      <c r="C491" t="s">
        <v>46</v>
      </c>
      <c r="D491" t="s">
        <v>332</v>
      </c>
      <c r="E491" t="s">
        <v>333</v>
      </c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  <c r="Z491"/>
      <c r="AA491"/>
      <c r="AB491"/>
      <c r="AC491"/>
      <c r="AD491"/>
      <c r="AE491"/>
      <c r="AF491"/>
      <c r="AG491"/>
      <c r="AH491"/>
      <c r="AI491"/>
    </row>
    <row r="492" spans="1:35" x14ac:dyDescent="0.2">
      <c r="A492">
        <v>1</v>
      </c>
      <c r="B492" t="s">
        <v>44</v>
      </c>
      <c r="C492" t="s">
        <v>46</v>
      </c>
      <c r="D492" t="s">
        <v>332</v>
      </c>
      <c r="E492" t="s">
        <v>140</v>
      </c>
      <c r="I492"/>
      <c r="J492"/>
      <c r="K492"/>
      <c r="L492"/>
      <c r="M492"/>
      <c r="N492"/>
      <c r="O492"/>
      <c r="P492"/>
      <c r="Q492"/>
      <c r="R492"/>
      <c r="S492"/>
      <c r="T492"/>
      <c r="U492"/>
      <c r="V492"/>
      <c r="W492"/>
      <c r="X492"/>
      <c r="Y492"/>
      <c r="Z492"/>
      <c r="AA492"/>
      <c r="AB492"/>
      <c r="AC492"/>
      <c r="AD492"/>
      <c r="AE492"/>
      <c r="AF492"/>
      <c r="AG492"/>
      <c r="AH492"/>
      <c r="AI492"/>
    </row>
    <row r="493" spans="1:35" x14ac:dyDescent="0.2">
      <c r="A493">
        <v>2</v>
      </c>
      <c r="B493" t="s">
        <v>44</v>
      </c>
      <c r="C493" t="s">
        <v>46</v>
      </c>
      <c r="D493" t="s">
        <v>334</v>
      </c>
      <c r="E493" t="s">
        <v>144</v>
      </c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  <c r="AB493"/>
      <c r="AC493"/>
      <c r="AD493"/>
      <c r="AE493"/>
      <c r="AF493"/>
      <c r="AG493"/>
      <c r="AH493"/>
      <c r="AI493"/>
    </row>
    <row r="494" spans="1:35" x14ac:dyDescent="0.2">
      <c r="A494">
        <v>1</v>
      </c>
      <c r="B494" t="s">
        <v>44</v>
      </c>
      <c r="D494" t="s">
        <v>335</v>
      </c>
      <c r="E494" t="s">
        <v>155</v>
      </c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  <c r="Z494"/>
      <c r="AA494"/>
      <c r="AB494"/>
      <c r="AC494"/>
      <c r="AD494"/>
      <c r="AE494"/>
      <c r="AF494"/>
      <c r="AG494"/>
      <c r="AH494"/>
      <c r="AI494"/>
    </row>
    <row r="495" spans="1:35" x14ac:dyDescent="0.2">
      <c r="A495">
        <v>3</v>
      </c>
      <c r="B495" t="s">
        <v>44</v>
      </c>
      <c r="C495" t="s">
        <v>46</v>
      </c>
      <c r="D495" t="s">
        <v>336</v>
      </c>
      <c r="E495" t="s">
        <v>144</v>
      </c>
      <c r="I495"/>
      <c r="J495"/>
      <c r="K495"/>
      <c r="L495"/>
      <c r="M495"/>
      <c r="N495"/>
      <c r="O495"/>
      <c r="P495"/>
      <c r="Q495"/>
      <c r="R495"/>
      <c r="S495"/>
      <c r="T495"/>
      <c r="U495"/>
      <c r="V495"/>
      <c r="W495"/>
      <c r="X495"/>
      <c r="Y495"/>
      <c r="Z495"/>
      <c r="AA495"/>
      <c r="AB495"/>
      <c r="AC495"/>
      <c r="AD495"/>
      <c r="AE495"/>
      <c r="AF495"/>
      <c r="AG495"/>
      <c r="AH495"/>
      <c r="AI495"/>
    </row>
    <row r="496" spans="1:35" x14ac:dyDescent="0.2">
      <c r="A496">
        <v>4</v>
      </c>
      <c r="C496" t="s">
        <v>46</v>
      </c>
      <c r="D496" t="s">
        <v>337</v>
      </c>
      <c r="E496" t="s">
        <v>139</v>
      </c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  <c r="AB496"/>
      <c r="AC496"/>
      <c r="AD496"/>
      <c r="AE496"/>
      <c r="AF496"/>
      <c r="AG496"/>
      <c r="AH496"/>
      <c r="AI496"/>
    </row>
    <row r="497" spans="1:35" x14ac:dyDescent="0.2">
      <c r="A497">
        <v>1</v>
      </c>
      <c r="C497" t="s">
        <v>46</v>
      </c>
      <c r="D497" t="s">
        <v>337</v>
      </c>
      <c r="E497" t="s">
        <v>144</v>
      </c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  <c r="Z497"/>
      <c r="AA497"/>
      <c r="AB497"/>
      <c r="AC497"/>
      <c r="AD497"/>
      <c r="AE497"/>
      <c r="AF497"/>
      <c r="AG497"/>
      <c r="AH497"/>
      <c r="AI497"/>
    </row>
    <row r="498" spans="1:35" x14ac:dyDescent="0.2">
      <c r="A498">
        <v>1</v>
      </c>
      <c r="B498" t="s">
        <v>44</v>
      </c>
      <c r="C498" t="s">
        <v>46</v>
      </c>
      <c r="D498" t="s">
        <v>338</v>
      </c>
      <c r="E498" t="s">
        <v>144</v>
      </c>
      <c r="I498"/>
      <c r="J498"/>
      <c r="K498"/>
      <c r="L498"/>
      <c r="M498"/>
      <c r="N498"/>
      <c r="O498"/>
      <c r="P498"/>
      <c r="Q498"/>
      <c r="R498"/>
      <c r="S498"/>
      <c r="T498"/>
      <c r="U498"/>
      <c r="V498"/>
      <c r="W498"/>
      <c r="X498"/>
      <c r="Y498"/>
      <c r="Z498"/>
      <c r="AA498"/>
      <c r="AB498"/>
      <c r="AC498"/>
      <c r="AD498"/>
      <c r="AE498"/>
      <c r="AF498"/>
      <c r="AG498"/>
      <c r="AH498"/>
      <c r="AI498"/>
    </row>
    <row r="499" spans="1:35" x14ac:dyDescent="0.2">
      <c r="A499">
        <v>2</v>
      </c>
      <c r="B499" t="s">
        <v>44</v>
      </c>
      <c r="C499" t="s">
        <v>46</v>
      </c>
      <c r="D499" t="s">
        <v>339</v>
      </c>
      <c r="E499" t="s">
        <v>144</v>
      </c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  <c r="AB499"/>
      <c r="AC499"/>
      <c r="AD499"/>
      <c r="AE499"/>
      <c r="AF499"/>
      <c r="AG499"/>
      <c r="AH499"/>
      <c r="AI499"/>
    </row>
    <row r="500" spans="1:35" x14ac:dyDescent="0.2">
      <c r="A500">
        <v>3</v>
      </c>
      <c r="B500" t="s">
        <v>44</v>
      </c>
      <c r="C500" t="s">
        <v>46</v>
      </c>
      <c r="D500" t="s">
        <v>340</v>
      </c>
      <c r="E500" t="s">
        <v>139</v>
      </c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  <c r="Z500"/>
      <c r="AA500"/>
      <c r="AB500"/>
      <c r="AC500"/>
      <c r="AD500"/>
      <c r="AE500"/>
      <c r="AF500"/>
      <c r="AG500"/>
      <c r="AH500"/>
      <c r="AI500"/>
    </row>
    <row r="501" spans="1:35" x14ac:dyDescent="0.2">
      <c r="A501">
        <v>4</v>
      </c>
      <c r="B501" t="s">
        <v>44</v>
      </c>
      <c r="C501" t="s">
        <v>46</v>
      </c>
      <c r="D501" t="s">
        <v>340</v>
      </c>
      <c r="E501" t="s">
        <v>144</v>
      </c>
      <c r="I501"/>
      <c r="J501"/>
      <c r="K501"/>
      <c r="L501"/>
      <c r="M501"/>
      <c r="N501"/>
      <c r="O501"/>
      <c r="P501"/>
      <c r="Q501"/>
      <c r="R501"/>
      <c r="S501"/>
      <c r="T501"/>
      <c r="U501"/>
      <c r="V501"/>
      <c r="W501"/>
      <c r="X501"/>
      <c r="Y501"/>
      <c r="Z501"/>
      <c r="AA501"/>
      <c r="AB501"/>
      <c r="AC501"/>
      <c r="AD501"/>
      <c r="AE501"/>
      <c r="AF501"/>
      <c r="AG501"/>
      <c r="AH501"/>
      <c r="AI501"/>
    </row>
    <row r="502" spans="1:35" x14ac:dyDescent="0.2">
      <c r="A502">
        <v>1</v>
      </c>
      <c r="B502" t="s">
        <v>44</v>
      </c>
      <c r="C502" t="s">
        <v>46</v>
      </c>
      <c r="D502" t="s">
        <v>341</v>
      </c>
      <c r="E502" t="s">
        <v>144</v>
      </c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  <c r="AB502"/>
      <c r="AC502"/>
      <c r="AD502"/>
      <c r="AE502"/>
      <c r="AF502"/>
      <c r="AG502"/>
      <c r="AH502"/>
      <c r="AI502"/>
    </row>
    <row r="503" spans="1:35" x14ac:dyDescent="0.2">
      <c r="A503">
        <v>7</v>
      </c>
      <c r="B503" t="s">
        <v>44</v>
      </c>
      <c r="C503" t="s">
        <v>46</v>
      </c>
      <c r="D503" t="s">
        <v>342</v>
      </c>
      <c r="E503" t="s">
        <v>139</v>
      </c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  <c r="Z503"/>
      <c r="AA503"/>
      <c r="AB503"/>
      <c r="AC503"/>
      <c r="AD503"/>
      <c r="AE503"/>
      <c r="AF503"/>
      <c r="AG503"/>
      <c r="AH503"/>
      <c r="AI503"/>
    </row>
    <row r="504" spans="1:35" x14ac:dyDescent="0.2">
      <c r="A504">
        <v>6</v>
      </c>
      <c r="B504" t="s">
        <v>44</v>
      </c>
      <c r="C504" t="s">
        <v>46</v>
      </c>
      <c r="D504" t="s">
        <v>343</v>
      </c>
      <c r="E504" t="s">
        <v>139</v>
      </c>
      <c r="I504"/>
      <c r="J504"/>
      <c r="K504"/>
      <c r="L504"/>
      <c r="M504"/>
      <c r="N504"/>
      <c r="O504"/>
      <c r="P504"/>
      <c r="Q504"/>
      <c r="R504"/>
      <c r="S504"/>
      <c r="T504"/>
      <c r="U504"/>
      <c r="V504"/>
      <c r="W504"/>
      <c r="X504"/>
      <c r="Y504"/>
      <c r="Z504"/>
      <c r="AA504"/>
      <c r="AB504"/>
      <c r="AC504"/>
      <c r="AD504"/>
      <c r="AE504"/>
      <c r="AF504"/>
      <c r="AG504"/>
      <c r="AH504"/>
      <c r="AI504"/>
    </row>
    <row r="505" spans="1:35" x14ac:dyDescent="0.2">
      <c r="A505">
        <v>3</v>
      </c>
      <c r="B505" t="s">
        <v>44</v>
      </c>
      <c r="C505" t="s">
        <v>46</v>
      </c>
      <c r="D505" t="s">
        <v>344</v>
      </c>
      <c r="E505" t="s">
        <v>144</v>
      </c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  <c r="AB505"/>
      <c r="AC505"/>
      <c r="AD505"/>
      <c r="AE505"/>
      <c r="AF505"/>
      <c r="AG505"/>
      <c r="AH505"/>
      <c r="AI505"/>
    </row>
    <row r="506" spans="1:35" x14ac:dyDescent="0.2">
      <c r="A506">
        <v>1</v>
      </c>
      <c r="B506" t="s">
        <v>44</v>
      </c>
      <c r="C506" t="s">
        <v>46</v>
      </c>
      <c r="D506" t="s">
        <v>345</v>
      </c>
      <c r="E506" t="s">
        <v>144</v>
      </c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  <c r="Z506"/>
      <c r="AA506"/>
      <c r="AB506"/>
      <c r="AC506"/>
      <c r="AD506"/>
      <c r="AE506"/>
      <c r="AF506"/>
      <c r="AG506"/>
      <c r="AH506"/>
      <c r="AI506"/>
    </row>
    <row r="507" spans="1:35" x14ac:dyDescent="0.2">
      <c r="A507">
        <v>2</v>
      </c>
      <c r="B507" t="s">
        <v>44</v>
      </c>
      <c r="C507" t="s">
        <v>46</v>
      </c>
      <c r="D507" t="s">
        <v>346</v>
      </c>
      <c r="E507" t="s">
        <v>139</v>
      </c>
      <c r="I507"/>
      <c r="J507"/>
      <c r="K507"/>
      <c r="L507"/>
      <c r="M507"/>
      <c r="N507"/>
      <c r="O507"/>
      <c r="P507"/>
      <c r="Q507"/>
      <c r="R507"/>
      <c r="S507"/>
      <c r="T507"/>
      <c r="U507"/>
      <c r="V507"/>
      <c r="W507"/>
      <c r="X507"/>
      <c r="Y507"/>
      <c r="Z507"/>
      <c r="AA507"/>
      <c r="AB507"/>
      <c r="AC507"/>
      <c r="AD507"/>
      <c r="AE507"/>
      <c r="AF507"/>
      <c r="AG507"/>
      <c r="AH507"/>
      <c r="AI507"/>
    </row>
    <row r="508" spans="1:35" x14ac:dyDescent="0.2">
      <c r="A508">
        <v>2</v>
      </c>
      <c r="B508" t="s">
        <v>44</v>
      </c>
      <c r="C508" t="s">
        <v>46</v>
      </c>
      <c r="D508" t="s">
        <v>347</v>
      </c>
      <c r="E508" t="s">
        <v>139</v>
      </c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/>
      <c r="AB508"/>
      <c r="AC508"/>
      <c r="AD508"/>
      <c r="AE508"/>
      <c r="AF508"/>
      <c r="AG508"/>
      <c r="AH508"/>
      <c r="AI508"/>
    </row>
    <row r="509" spans="1:35" x14ac:dyDescent="0.2">
      <c r="A509">
        <v>1</v>
      </c>
      <c r="B509" t="s">
        <v>44</v>
      </c>
      <c r="D509" t="s">
        <v>348</v>
      </c>
      <c r="E509" t="s">
        <v>153</v>
      </c>
      <c r="I509"/>
      <c r="J509"/>
      <c r="K509"/>
      <c r="L509"/>
      <c r="M509"/>
      <c r="N509"/>
      <c r="O509"/>
      <c r="P509"/>
      <c r="Q509"/>
      <c r="R509"/>
      <c r="S509"/>
      <c r="T509"/>
      <c r="U509"/>
      <c r="V509"/>
      <c r="W509"/>
      <c r="X509"/>
      <c r="Y509"/>
      <c r="Z509"/>
      <c r="AA509"/>
      <c r="AB509"/>
      <c r="AC509"/>
      <c r="AD509"/>
      <c r="AE509"/>
      <c r="AF509"/>
      <c r="AG509"/>
      <c r="AH509"/>
      <c r="AI509"/>
    </row>
    <row r="510" spans="1:35" x14ac:dyDescent="0.2">
      <c r="A510">
        <v>12</v>
      </c>
      <c r="B510" t="s">
        <v>44</v>
      </c>
      <c r="C510" t="s">
        <v>46</v>
      </c>
      <c r="D510" t="s">
        <v>159</v>
      </c>
      <c r="E510" t="s">
        <v>139</v>
      </c>
      <c r="I510"/>
      <c r="J510"/>
      <c r="K510"/>
      <c r="L510"/>
      <c r="M510"/>
      <c r="N510"/>
      <c r="O510"/>
      <c r="P510"/>
      <c r="Q510"/>
      <c r="R510"/>
      <c r="S510"/>
      <c r="T510"/>
      <c r="U510"/>
      <c r="V510"/>
      <c r="W510"/>
      <c r="X510"/>
      <c r="Y510"/>
      <c r="Z510"/>
      <c r="AA510"/>
      <c r="AB510"/>
      <c r="AC510"/>
      <c r="AD510"/>
      <c r="AE510"/>
      <c r="AF510"/>
      <c r="AG510"/>
      <c r="AH510"/>
      <c r="AI510"/>
    </row>
    <row r="511" spans="1:35" x14ac:dyDescent="0.2">
      <c r="A511">
        <v>2642</v>
      </c>
      <c r="B511" t="s">
        <v>44</v>
      </c>
      <c r="C511" t="s">
        <v>46</v>
      </c>
      <c r="D511" t="s">
        <v>159</v>
      </c>
      <c r="E511" t="s">
        <v>144</v>
      </c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/>
      <c r="AB511"/>
      <c r="AC511"/>
      <c r="AD511"/>
      <c r="AE511"/>
      <c r="AF511"/>
      <c r="AG511"/>
      <c r="AH511"/>
      <c r="AI511"/>
    </row>
    <row r="512" spans="1:35" x14ac:dyDescent="0.2">
      <c r="A512">
        <v>1</v>
      </c>
      <c r="B512" t="s">
        <v>44</v>
      </c>
      <c r="C512" t="s">
        <v>46</v>
      </c>
      <c r="D512" t="s">
        <v>159</v>
      </c>
      <c r="E512" t="s">
        <v>216</v>
      </c>
      <c r="I512"/>
      <c r="J512"/>
      <c r="K512"/>
      <c r="L512"/>
      <c r="M512"/>
      <c r="N512"/>
      <c r="O512"/>
      <c r="P512"/>
      <c r="Q512"/>
      <c r="R512"/>
      <c r="S512"/>
      <c r="T512"/>
      <c r="U512"/>
      <c r="V512"/>
      <c r="W512"/>
      <c r="X512"/>
      <c r="Y512"/>
      <c r="Z512"/>
      <c r="AA512"/>
      <c r="AB512"/>
      <c r="AC512"/>
      <c r="AD512"/>
      <c r="AE512"/>
      <c r="AF512"/>
      <c r="AG512"/>
      <c r="AH512"/>
      <c r="AI512"/>
    </row>
    <row r="513" spans="1:35" x14ac:dyDescent="0.2">
      <c r="A513">
        <v>1</v>
      </c>
      <c r="B513" t="s">
        <v>44</v>
      </c>
      <c r="C513" t="s">
        <v>46</v>
      </c>
      <c r="D513" t="s">
        <v>349</v>
      </c>
      <c r="E513" t="s">
        <v>140</v>
      </c>
      <c r="I513"/>
      <c r="J513"/>
      <c r="K513"/>
      <c r="L513"/>
      <c r="M513"/>
      <c r="N513"/>
      <c r="O513"/>
      <c r="P513"/>
      <c r="Q513"/>
      <c r="R513"/>
      <c r="S513"/>
      <c r="T513"/>
      <c r="U513"/>
      <c r="V513"/>
      <c r="W513"/>
      <c r="X513"/>
      <c r="Y513"/>
      <c r="Z513"/>
      <c r="AA513"/>
      <c r="AB513"/>
      <c r="AC513"/>
      <c r="AD513"/>
      <c r="AE513"/>
      <c r="AF513"/>
      <c r="AG513"/>
      <c r="AH513"/>
      <c r="AI513"/>
    </row>
    <row r="514" spans="1:35" x14ac:dyDescent="0.2">
      <c r="A514">
        <v>5</v>
      </c>
      <c r="B514" t="s">
        <v>44</v>
      </c>
      <c r="C514" t="s">
        <v>46</v>
      </c>
      <c r="D514" t="s">
        <v>350</v>
      </c>
      <c r="E514" t="s">
        <v>139</v>
      </c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/>
      <c r="AB514"/>
      <c r="AC514"/>
      <c r="AD514"/>
      <c r="AE514"/>
      <c r="AF514"/>
      <c r="AG514"/>
      <c r="AH514"/>
      <c r="AI514"/>
    </row>
    <row r="515" spans="1:35" x14ac:dyDescent="0.2">
      <c r="A515">
        <v>10</v>
      </c>
      <c r="B515" t="s">
        <v>44</v>
      </c>
      <c r="C515" t="s">
        <v>46</v>
      </c>
      <c r="D515" t="s">
        <v>351</v>
      </c>
      <c r="E515" t="s">
        <v>144</v>
      </c>
      <c r="I515"/>
      <c r="J515"/>
      <c r="K515"/>
      <c r="L515"/>
      <c r="M515"/>
      <c r="N515"/>
      <c r="O515"/>
      <c r="P515"/>
      <c r="Q515"/>
      <c r="R515"/>
      <c r="S515"/>
      <c r="T515"/>
      <c r="U515"/>
      <c r="V515"/>
      <c r="W515"/>
      <c r="X515"/>
      <c r="Y515"/>
      <c r="Z515"/>
      <c r="AA515"/>
      <c r="AB515"/>
      <c r="AC515"/>
      <c r="AD515"/>
      <c r="AE515"/>
      <c r="AF515"/>
      <c r="AG515"/>
      <c r="AH515"/>
      <c r="AI515"/>
    </row>
    <row r="516" spans="1:35" x14ac:dyDescent="0.2">
      <c r="A516">
        <v>2</v>
      </c>
      <c r="B516" t="s">
        <v>44</v>
      </c>
      <c r="C516" t="s">
        <v>46</v>
      </c>
      <c r="D516" t="s">
        <v>352</v>
      </c>
      <c r="E516" t="s">
        <v>139</v>
      </c>
      <c r="I516"/>
      <c r="J516"/>
      <c r="K516"/>
      <c r="L516"/>
      <c r="M516"/>
      <c r="N516"/>
      <c r="O516"/>
      <c r="P516"/>
      <c r="Q516"/>
      <c r="R516"/>
      <c r="S516"/>
      <c r="T516"/>
      <c r="U516"/>
      <c r="V516"/>
      <c r="W516"/>
      <c r="X516"/>
      <c r="Y516"/>
      <c r="Z516"/>
      <c r="AA516"/>
      <c r="AB516"/>
      <c r="AC516"/>
      <c r="AD516"/>
      <c r="AE516"/>
      <c r="AF516"/>
      <c r="AG516"/>
      <c r="AH516"/>
      <c r="AI516"/>
    </row>
    <row r="517" spans="1:35" x14ac:dyDescent="0.2">
      <c r="A517">
        <v>1209</v>
      </c>
      <c r="B517" t="s">
        <v>44</v>
      </c>
      <c r="C517" t="s">
        <v>46</v>
      </c>
      <c r="D517" t="s">
        <v>160</v>
      </c>
      <c r="E517" t="s">
        <v>144</v>
      </c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  <c r="Y517"/>
      <c r="Z517"/>
      <c r="AA517"/>
      <c r="AB517"/>
      <c r="AC517"/>
      <c r="AD517"/>
      <c r="AE517"/>
      <c r="AF517"/>
      <c r="AG517"/>
      <c r="AH517"/>
      <c r="AI517"/>
    </row>
    <row r="518" spans="1:35" x14ac:dyDescent="0.2">
      <c r="A518">
        <v>1</v>
      </c>
      <c r="B518" t="s">
        <v>44</v>
      </c>
      <c r="D518" t="s">
        <v>353</v>
      </c>
      <c r="E518" t="s">
        <v>354</v>
      </c>
      <c r="I518"/>
      <c r="J518"/>
      <c r="K518"/>
      <c r="L518"/>
      <c r="M518"/>
      <c r="N518"/>
      <c r="O518"/>
      <c r="P518"/>
      <c r="Q518"/>
      <c r="R518"/>
      <c r="S518"/>
      <c r="T518"/>
      <c r="U518"/>
      <c r="V518"/>
      <c r="W518"/>
      <c r="X518"/>
      <c r="Y518"/>
      <c r="Z518"/>
      <c r="AA518"/>
      <c r="AB518"/>
      <c r="AC518"/>
      <c r="AD518"/>
      <c r="AE518"/>
      <c r="AF518"/>
      <c r="AG518"/>
      <c r="AH518"/>
      <c r="AI518"/>
    </row>
    <row r="519" spans="1:35" x14ac:dyDescent="0.2">
      <c r="A519">
        <v>5</v>
      </c>
      <c r="B519" t="s">
        <v>44</v>
      </c>
      <c r="C519" t="s">
        <v>46</v>
      </c>
      <c r="D519" t="s">
        <v>355</v>
      </c>
      <c r="E519" t="s">
        <v>139</v>
      </c>
      <c r="I519"/>
      <c r="J519"/>
      <c r="K519"/>
      <c r="L519"/>
      <c r="M519"/>
      <c r="N519"/>
      <c r="O519"/>
      <c r="P519"/>
      <c r="Q519"/>
      <c r="R519"/>
      <c r="S519"/>
      <c r="T519"/>
      <c r="U519"/>
      <c r="V519"/>
      <c r="W519"/>
      <c r="X519"/>
      <c r="Y519"/>
      <c r="Z519"/>
      <c r="AA519"/>
      <c r="AB519"/>
      <c r="AC519"/>
      <c r="AD519"/>
      <c r="AE519"/>
      <c r="AF519"/>
      <c r="AG519"/>
      <c r="AH519"/>
      <c r="AI519"/>
    </row>
    <row r="520" spans="1:35" x14ac:dyDescent="0.2">
      <c r="A520">
        <v>2</v>
      </c>
      <c r="B520" t="s">
        <v>44</v>
      </c>
      <c r="C520" t="s">
        <v>46</v>
      </c>
      <c r="D520" t="s">
        <v>355</v>
      </c>
      <c r="E520" t="s">
        <v>144</v>
      </c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  <c r="Y520"/>
      <c r="Z520"/>
      <c r="AA520"/>
      <c r="AB520"/>
      <c r="AC520"/>
      <c r="AD520"/>
      <c r="AE520"/>
      <c r="AF520"/>
      <c r="AG520"/>
      <c r="AH520"/>
      <c r="AI520"/>
    </row>
    <row r="521" spans="1:35" x14ac:dyDescent="0.2">
      <c r="A521">
        <v>6</v>
      </c>
      <c r="B521" t="s">
        <v>44</v>
      </c>
      <c r="C521" t="s">
        <v>46</v>
      </c>
      <c r="D521" t="s">
        <v>356</v>
      </c>
      <c r="E521" t="s">
        <v>139</v>
      </c>
      <c r="I521"/>
      <c r="J521"/>
      <c r="K521"/>
      <c r="L521"/>
      <c r="M521"/>
      <c r="N521"/>
      <c r="O521"/>
      <c r="P521"/>
      <c r="Q521"/>
      <c r="R521"/>
      <c r="S521"/>
      <c r="T521"/>
      <c r="U521"/>
      <c r="V521"/>
      <c r="W521"/>
      <c r="X521"/>
      <c r="Y521"/>
      <c r="Z521"/>
      <c r="AA521"/>
      <c r="AB521"/>
      <c r="AC521"/>
      <c r="AD521"/>
      <c r="AE521"/>
      <c r="AF521"/>
      <c r="AG521"/>
      <c r="AH521"/>
      <c r="AI521"/>
    </row>
    <row r="522" spans="1:35" x14ac:dyDescent="0.2">
      <c r="A522">
        <v>4</v>
      </c>
      <c r="B522" t="s">
        <v>44</v>
      </c>
      <c r="C522" t="s">
        <v>46</v>
      </c>
      <c r="D522" t="s">
        <v>356</v>
      </c>
      <c r="E522" t="s">
        <v>144</v>
      </c>
      <c r="I522"/>
      <c r="J522"/>
      <c r="K522"/>
      <c r="L522"/>
      <c r="M522"/>
      <c r="N522"/>
      <c r="O522"/>
      <c r="P522"/>
      <c r="Q522"/>
      <c r="R522"/>
      <c r="S522"/>
      <c r="T522"/>
      <c r="U522"/>
      <c r="V522"/>
      <c r="W522"/>
      <c r="X522"/>
      <c r="Y522"/>
      <c r="Z522"/>
      <c r="AA522"/>
      <c r="AB522"/>
      <c r="AC522"/>
      <c r="AD522"/>
      <c r="AE522"/>
      <c r="AF522"/>
      <c r="AG522"/>
      <c r="AH522"/>
      <c r="AI522"/>
    </row>
    <row r="523" spans="1:35" x14ac:dyDescent="0.2">
      <c r="A523">
        <v>4</v>
      </c>
      <c r="B523" t="s">
        <v>44</v>
      </c>
      <c r="C523" t="s">
        <v>46</v>
      </c>
      <c r="D523" t="s">
        <v>357</v>
      </c>
      <c r="E523" t="s">
        <v>144</v>
      </c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  <c r="Y523"/>
      <c r="Z523"/>
      <c r="AA523"/>
      <c r="AB523"/>
      <c r="AC523"/>
      <c r="AD523"/>
      <c r="AE523"/>
      <c r="AF523"/>
      <c r="AG523"/>
      <c r="AH523"/>
      <c r="AI523"/>
    </row>
    <row r="524" spans="1:35" x14ac:dyDescent="0.2">
      <c r="A524">
        <v>1</v>
      </c>
      <c r="B524" t="s">
        <v>44</v>
      </c>
      <c r="C524" t="s">
        <v>46</v>
      </c>
      <c r="D524" t="s">
        <v>358</v>
      </c>
      <c r="E524" t="s">
        <v>139</v>
      </c>
      <c r="I524"/>
      <c r="J524"/>
      <c r="K524"/>
      <c r="L524"/>
      <c r="M524"/>
      <c r="N524"/>
      <c r="O524"/>
      <c r="P524"/>
      <c r="Q524"/>
      <c r="R524"/>
      <c r="S524"/>
      <c r="T524"/>
      <c r="U524"/>
      <c r="V524"/>
      <c r="W524"/>
      <c r="X524"/>
      <c r="Y524"/>
      <c r="Z524"/>
      <c r="AA524"/>
      <c r="AB524"/>
      <c r="AC524"/>
      <c r="AD524"/>
      <c r="AE524"/>
      <c r="AF524"/>
      <c r="AG524"/>
      <c r="AH524"/>
      <c r="AI524"/>
    </row>
    <row r="525" spans="1:35" x14ac:dyDescent="0.2">
      <c r="A525">
        <v>1</v>
      </c>
      <c r="B525" t="s">
        <v>44</v>
      </c>
      <c r="C525" t="s">
        <v>46</v>
      </c>
      <c r="D525" t="s">
        <v>359</v>
      </c>
      <c r="E525" t="s">
        <v>144</v>
      </c>
      <c r="I525"/>
      <c r="J525"/>
      <c r="K525"/>
      <c r="L525"/>
      <c r="M525"/>
      <c r="N525"/>
      <c r="O525"/>
      <c r="P525"/>
      <c r="Q525"/>
      <c r="R525"/>
      <c r="S525"/>
      <c r="T525"/>
      <c r="U525"/>
      <c r="V525"/>
      <c r="W525"/>
      <c r="X525"/>
      <c r="Y525"/>
      <c r="Z525"/>
      <c r="AA525"/>
      <c r="AB525"/>
      <c r="AC525"/>
      <c r="AD525"/>
      <c r="AE525"/>
      <c r="AF525"/>
      <c r="AG525"/>
      <c r="AH525"/>
      <c r="AI525"/>
    </row>
    <row r="526" spans="1:35" x14ac:dyDescent="0.2">
      <c r="A526">
        <v>5</v>
      </c>
      <c r="B526" t="s">
        <v>44</v>
      </c>
      <c r="C526" t="s">
        <v>46</v>
      </c>
      <c r="D526" t="s">
        <v>360</v>
      </c>
      <c r="E526" t="s">
        <v>144</v>
      </c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  <c r="Y526"/>
      <c r="Z526"/>
      <c r="AA526"/>
      <c r="AB526"/>
      <c r="AC526"/>
      <c r="AD526"/>
      <c r="AE526"/>
      <c r="AF526"/>
      <c r="AG526"/>
      <c r="AH526"/>
      <c r="AI526"/>
    </row>
    <row r="527" spans="1:35" x14ac:dyDescent="0.2">
      <c r="A527">
        <v>1</v>
      </c>
      <c r="B527" t="s">
        <v>44</v>
      </c>
      <c r="C527" t="s">
        <v>46</v>
      </c>
      <c r="D527" t="s">
        <v>361</v>
      </c>
      <c r="E527" t="s">
        <v>139</v>
      </c>
      <c r="I527"/>
      <c r="J527"/>
      <c r="K527"/>
      <c r="L527"/>
      <c r="M527"/>
      <c r="N527"/>
      <c r="O527"/>
      <c r="P527"/>
      <c r="Q527"/>
      <c r="R527"/>
      <c r="S527"/>
      <c r="T527"/>
      <c r="U527"/>
      <c r="V527"/>
      <c r="W527"/>
      <c r="X527"/>
      <c r="Y527"/>
      <c r="Z527"/>
      <c r="AA527"/>
      <c r="AB527"/>
      <c r="AC527"/>
      <c r="AD527"/>
      <c r="AE527"/>
      <c r="AF527"/>
      <c r="AG527"/>
      <c r="AH527"/>
      <c r="AI527"/>
    </row>
    <row r="528" spans="1:35" x14ac:dyDescent="0.2">
      <c r="A528">
        <v>2</v>
      </c>
      <c r="B528" t="s">
        <v>44</v>
      </c>
      <c r="C528" t="s">
        <v>46</v>
      </c>
      <c r="D528" t="s">
        <v>361</v>
      </c>
      <c r="E528" t="s">
        <v>247</v>
      </c>
      <c r="I528"/>
      <c r="J528"/>
      <c r="K528"/>
      <c r="L528"/>
      <c r="M528"/>
      <c r="N528"/>
      <c r="O528"/>
      <c r="P528"/>
      <c r="Q528"/>
      <c r="R528"/>
      <c r="S528"/>
      <c r="T528"/>
      <c r="U528"/>
      <c r="V528"/>
      <c r="W528"/>
      <c r="X528"/>
      <c r="Y528"/>
      <c r="Z528"/>
      <c r="AA528"/>
      <c r="AB528"/>
      <c r="AC528"/>
      <c r="AD528"/>
      <c r="AE528"/>
      <c r="AF528"/>
      <c r="AG528"/>
      <c r="AH528"/>
      <c r="AI528"/>
    </row>
    <row r="529" spans="1:35" x14ac:dyDescent="0.2">
      <c r="A529">
        <v>2</v>
      </c>
      <c r="B529" t="s">
        <v>44</v>
      </c>
      <c r="C529" t="s">
        <v>46</v>
      </c>
      <c r="D529" t="s">
        <v>361</v>
      </c>
      <c r="E529" t="s">
        <v>144</v>
      </c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  <c r="Y529"/>
      <c r="Z529"/>
      <c r="AA529"/>
      <c r="AB529"/>
      <c r="AC529"/>
      <c r="AD529"/>
      <c r="AE529"/>
      <c r="AF529"/>
      <c r="AG529"/>
      <c r="AH529"/>
      <c r="AI529"/>
    </row>
    <row r="530" spans="1:35" x14ac:dyDescent="0.2">
      <c r="A530">
        <v>6</v>
      </c>
      <c r="B530" t="s">
        <v>44</v>
      </c>
      <c r="C530" t="s">
        <v>46</v>
      </c>
      <c r="D530" t="s">
        <v>362</v>
      </c>
      <c r="E530" t="s">
        <v>144</v>
      </c>
      <c r="I530"/>
      <c r="J530"/>
      <c r="K530"/>
      <c r="L530"/>
      <c r="M530"/>
      <c r="N530"/>
      <c r="O530"/>
      <c r="P530"/>
      <c r="Q530"/>
      <c r="R530"/>
      <c r="S530"/>
      <c r="T530"/>
      <c r="U530"/>
      <c r="V530"/>
      <c r="W530"/>
      <c r="X530"/>
      <c r="Y530"/>
      <c r="Z530"/>
      <c r="AA530"/>
      <c r="AB530"/>
      <c r="AC530"/>
      <c r="AD530"/>
      <c r="AE530"/>
      <c r="AF530"/>
      <c r="AG530"/>
      <c r="AH530"/>
      <c r="AI530"/>
    </row>
    <row r="531" spans="1:35" x14ac:dyDescent="0.2">
      <c r="A531">
        <v>2</v>
      </c>
      <c r="B531" t="s">
        <v>44</v>
      </c>
      <c r="C531" t="s">
        <v>46</v>
      </c>
      <c r="D531" t="s">
        <v>363</v>
      </c>
      <c r="E531" t="s">
        <v>139</v>
      </c>
      <c r="I531"/>
      <c r="J531"/>
      <c r="K531"/>
      <c r="L531"/>
      <c r="M531"/>
      <c r="N531"/>
      <c r="O531"/>
      <c r="P531"/>
      <c r="Q531"/>
      <c r="R531"/>
      <c r="S531"/>
      <c r="T531"/>
      <c r="U531"/>
      <c r="V531"/>
      <c r="W531"/>
      <c r="X531"/>
      <c r="Y531"/>
      <c r="Z531"/>
      <c r="AA531"/>
      <c r="AB531"/>
      <c r="AC531"/>
      <c r="AD531"/>
      <c r="AE531"/>
      <c r="AF531"/>
      <c r="AG531"/>
      <c r="AH531"/>
      <c r="AI531"/>
    </row>
    <row r="532" spans="1:35" x14ac:dyDescent="0.2">
      <c r="A532">
        <v>2</v>
      </c>
      <c r="D532" t="s">
        <v>364</v>
      </c>
      <c r="E532" t="s">
        <v>143</v>
      </c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  <c r="Y532"/>
      <c r="Z532"/>
      <c r="AA532"/>
      <c r="AB532"/>
      <c r="AC532"/>
      <c r="AD532"/>
      <c r="AE532"/>
      <c r="AF532"/>
      <c r="AG532"/>
      <c r="AH532"/>
      <c r="AI532"/>
    </row>
    <row r="533" spans="1:35" x14ac:dyDescent="0.2">
      <c r="A533">
        <v>1534</v>
      </c>
      <c r="C533" t="s">
        <v>46</v>
      </c>
      <c r="D533" t="s">
        <v>162</v>
      </c>
      <c r="E533" t="s">
        <v>139</v>
      </c>
      <c r="I533"/>
      <c r="J533"/>
      <c r="K533"/>
      <c r="L533"/>
      <c r="M533"/>
      <c r="N533"/>
      <c r="O533"/>
      <c r="P533"/>
      <c r="Q533"/>
      <c r="R533"/>
      <c r="S533"/>
      <c r="T533"/>
      <c r="U533"/>
      <c r="V533"/>
      <c r="W533"/>
      <c r="X533"/>
      <c r="Y533"/>
      <c r="Z533"/>
      <c r="AA533"/>
      <c r="AB533"/>
      <c r="AC533"/>
      <c r="AD533"/>
      <c r="AE533"/>
      <c r="AF533"/>
      <c r="AG533"/>
      <c r="AH533"/>
      <c r="AI533"/>
    </row>
    <row r="534" spans="1:35" x14ac:dyDescent="0.2">
      <c r="A534">
        <v>3</v>
      </c>
      <c r="C534" t="s">
        <v>46</v>
      </c>
      <c r="D534" t="s">
        <v>162</v>
      </c>
      <c r="E534" t="s">
        <v>215</v>
      </c>
      <c r="I534"/>
      <c r="J534"/>
      <c r="K534"/>
      <c r="L534"/>
      <c r="M534"/>
      <c r="N534"/>
      <c r="O534"/>
      <c r="P534"/>
      <c r="Q534"/>
      <c r="R534"/>
      <c r="S534"/>
      <c r="T534"/>
      <c r="U534"/>
      <c r="V534"/>
      <c r="W534"/>
      <c r="X534"/>
      <c r="Y534"/>
      <c r="Z534"/>
      <c r="AA534"/>
      <c r="AB534"/>
      <c r="AC534"/>
      <c r="AD534"/>
      <c r="AE534"/>
      <c r="AF534"/>
      <c r="AG534"/>
      <c r="AH534"/>
      <c r="AI534"/>
    </row>
    <row r="535" spans="1:35" x14ac:dyDescent="0.2">
      <c r="A535">
        <v>5</v>
      </c>
      <c r="C535" t="s">
        <v>46</v>
      </c>
      <c r="D535" t="s">
        <v>365</v>
      </c>
      <c r="E535" t="s">
        <v>215</v>
      </c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  <c r="Z535"/>
      <c r="AA535"/>
      <c r="AB535"/>
      <c r="AC535"/>
      <c r="AD535"/>
      <c r="AE535"/>
      <c r="AF535"/>
      <c r="AG535"/>
      <c r="AH535"/>
      <c r="AI535"/>
    </row>
    <row r="536" spans="1:35" x14ac:dyDescent="0.2">
      <c r="A536">
        <v>1</v>
      </c>
      <c r="C536" t="s">
        <v>46</v>
      </c>
      <c r="D536" t="s">
        <v>366</v>
      </c>
      <c r="E536" t="s">
        <v>215</v>
      </c>
      <c r="I536"/>
      <c r="J536"/>
      <c r="K536"/>
      <c r="L536"/>
      <c r="M536"/>
      <c r="N536"/>
      <c r="O536"/>
      <c r="P536"/>
      <c r="Q536"/>
      <c r="R536"/>
      <c r="S536"/>
      <c r="T536"/>
      <c r="U536"/>
      <c r="V536"/>
      <c r="W536"/>
      <c r="X536"/>
      <c r="Y536"/>
      <c r="Z536"/>
      <c r="AA536"/>
      <c r="AB536"/>
      <c r="AC536"/>
      <c r="AD536"/>
      <c r="AE536"/>
      <c r="AF536"/>
      <c r="AG536"/>
      <c r="AH536"/>
      <c r="AI536"/>
    </row>
    <row r="537" spans="1:35" x14ac:dyDescent="0.2">
      <c r="A537">
        <v>1</v>
      </c>
      <c r="C537" t="s">
        <v>46</v>
      </c>
      <c r="D537" t="s">
        <v>367</v>
      </c>
      <c r="E537" t="s">
        <v>139</v>
      </c>
      <c r="I537"/>
      <c r="J537"/>
      <c r="K537"/>
      <c r="L537"/>
      <c r="M537"/>
      <c r="N537"/>
      <c r="O537"/>
      <c r="P537"/>
      <c r="Q537"/>
      <c r="R537"/>
      <c r="S537"/>
      <c r="T537"/>
      <c r="U537"/>
      <c r="V537"/>
      <c r="W537"/>
      <c r="X537"/>
      <c r="Y537"/>
      <c r="Z537"/>
      <c r="AA537"/>
      <c r="AB537"/>
      <c r="AC537"/>
      <c r="AD537"/>
      <c r="AE537"/>
      <c r="AF537"/>
      <c r="AG537"/>
      <c r="AH537"/>
      <c r="AI537"/>
    </row>
    <row r="538" spans="1:35" x14ac:dyDescent="0.2">
      <c r="A538">
        <v>2</v>
      </c>
      <c r="C538" t="s">
        <v>46</v>
      </c>
      <c r="D538" t="s">
        <v>368</v>
      </c>
      <c r="E538" t="s">
        <v>215</v>
      </c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  <c r="Y538"/>
      <c r="Z538"/>
      <c r="AA538"/>
      <c r="AB538"/>
      <c r="AC538"/>
      <c r="AD538"/>
      <c r="AE538"/>
      <c r="AF538"/>
      <c r="AG538"/>
      <c r="AH538"/>
      <c r="AI538"/>
    </row>
    <row r="539" spans="1:35" x14ac:dyDescent="0.2">
      <c r="A539">
        <v>2</v>
      </c>
      <c r="B539" t="s">
        <v>44</v>
      </c>
      <c r="C539" t="s">
        <v>46</v>
      </c>
      <c r="D539" t="s">
        <v>369</v>
      </c>
      <c r="E539" t="s">
        <v>144</v>
      </c>
      <c r="I539"/>
      <c r="J539"/>
      <c r="K539"/>
      <c r="L539"/>
      <c r="M539"/>
      <c r="N539"/>
      <c r="O539"/>
      <c r="P539"/>
      <c r="Q539"/>
      <c r="R539"/>
      <c r="S539"/>
      <c r="T539"/>
      <c r="U539"/>
      <c r="V539"/>
      <c r="W539"/>
      <c r="X539"/>
      <c r="Y539"/>
      <c r="Z539"/>
      <c r="AA539"/>
      <c r="AB539"/>
      <c r="AC539"/>
      <c r="AD539"/>
      <c r="AE539"/>
      <c r="AF539"/>
      <c r="AG539"/>
      <c r="AH539"/>
      <c r="AI539"/>
    </row>
    <row r="540" spans="1:35" x14ac:dyDescent="0.2">
      <c r="A540">
        <v>7</v>
      </c>
      <c r="C540" t="s">
        <v>46</v>
      </c>
      <c r="D540" t="s">
        <v>163</v>
      </c>
      <c r="E540" t="s">
        <v>139</v>
      </c>
      <c r="I540"/>
      <c r="J540"/>
      <c r="K540"/>
      <c r="L540"/>
      <c r="M540"/>
      <c r="N540"/>
      <c r="O540"/>
      <c r="P540"/>
      <c r="Q540"/>
      <c r="R540"/>
      <c r="S540"/>
      <c r="T540"/>
      <c r="U540"/>
      <c r="V540"/>
      <c r="W540"/>
      <c r="X540"/>
      <c r="Y540"/>
      <c r="Z540"/>
      <c r="AA540"/>
      <c r="AB540"/>
      <c r="AC540"/>
      <c r="AD540"/>
      <c r="AE540"/>
      <c r="AF540"/>
      <c r="AG540"/>
      <c r="AH540"/>
      <c r="AI540"/>
    </row>
    <row r="541" spans="1:35" x14ac:dyDescent="0.2">
      <c r="A541">
        <v>8</v>
      </c>
      <c r="B541" t="s">
        <v>44</v>
      </c>
      <c r="C541" t="s">
        <v>46</v>
      </c>
      <c r="D541" t="s">
        <v>164</v>
      </c>
      <c r="E541" t="s">
        <v>139</v>
      </c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  <c r="Y541"/>
      <c r="Z541"/>
      <c r="AA541"/>
      <c r="AB541"/>
      <c r="AC541"/>
      <c r="AD541"/>
      <c r="AE541"/>
      <c r="AF541"/>
      <c r="AG541"/>
      <c r="AH541"/>
      <c r="AI541"/>
    </row>
    <row r="542" spans="1:35" x14ac:dyDescent="0.2">
      <c r="A542">
        <v>3</v>
      </c>
      <c r="B542" t="s">
        <v>44</v>
      </c>
      <c r="C542" t="s">
        <v>46</v>
      </c>
      <c r="D542" t="s">
        <v>164</v>
      </c>
      <c r="E542" t="s">
        <v>140</v>
      </c>
      <c r="I542"/>
      <c r="J542"/>
      <c r="K542"/>
      <c r="L542"/>
      <c r="M542"/>
      <c r="N542"/>
      <c r="O542"/>
      <c r="P542"/>
      <c r="Q542"/>
      <c r="R542"/>
      <c r="S542"/>
      <c r="T542"/>
      <c r="U542"/>
      <c r="V542"/>
      <c r="W542"/>
      <c r="X542"/>
      <c r="Y542"/>
      <c r="Z542"/>
      <c r="AA542"/>
      <c r="AB542"/>
      <c r="AC542"/>
      <c r="AD542"/>
      <c r="AE542"/>
      <c r="AF542"/>
      <c r="AG542"/>
      <c r="AH542"/>
      <c r="AI542"/>
    </row>
    <row r="543" spans="1:35" x14ac:dyDescent="0.2">
      <c r="A543">
        <v>7</v>
      </c>
      <c r="D543" t="s">
        <v>370</v>
      </c>
      <c r="E543" t="s">
        <v>153</v>
      </c>
      <c r="I543"/>
      <c r="J543"/>
      <c r="K543"/>
      <c r="L543"/>
      <c r="M543"/>
      <c r="N543"/>
      <c r="O543"/>
      <c r="P543"/>
      <c r="Q543"/>
      <c r="R543"/>
      <c r="S543"/>
      <c r="T543"/>
      <c r="U543"/>
      <c r="V543"/>
      <c r="W543"/>
      <c r="X543"/>
      <c r="Y543"/>
      <c r="Z543"/>
      <c r="AA543"/>
      <c r="AB543"/>
      <c r="AC543"/>
      <c r="AD543"/>
      <c r="AE543"/>
      <c r="AF543"/>
      <c r="AG543"/>
      <c r="AH543"/>
      <c r="AI543"/>
    </row>
    <row r="544" spans="1:35" x14ac:dyDescent="0.2">
      <c r="A544">
        <v>2749</v>
      </c>
      <c r="D544" t="s">
        <v>165</v>
      </c>
      <c r="E544" t="s">
        <v>166</v>
      </c>
      <c r="I544"/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  <c r="Y544"/>
      <c r="Z544"/>
      <c r="AA544"/>
      <c r="AB544"/>
      <c r="AC544"/>
      <c r="AD544"/>
      <c r="AE544"/>
      <c r="AF544"/>
      <c r="AG544"/>
      <c r="AH544"/>
      <c r="AI544"/>
    </row>
    <row r="545" spans="1:35" x14ac:dyDescent="0.2">
      <c r="A545">
        <v>14</v>
      </c>
      <c r="D545" t="s">
        <v>165</v>
      </c>
      <c r="E545" t="s">
        <v>140</v>
      </c>
      <c r="I545"/>
      <c r="J545"/>
      <c r="K545"/>
      <c r="L545"/>
      <c r="M545"/>
      <c r="N545"/>
      <c r="O545"/>
      <c r="P545"/>
      <c r="Q545"/>
      <c r="R545"/>
      <c r="S545"/>
      <c r="T545"/>
      <c r="U545"/>
      <c r="V545"/>
      <c r="W545"/>
      <c r="X545"/>
      <c r="Y545"/>
      <c r="Z545"/>
      <c r="AA545"/>
      <c r="AB545"/>
      <c r="AC545"/>
      <c r="AD545"/>
      <c r="AE545"/>
      <c r="AF545"/>
      <c r="AG545"/>
      <c r="AH545"/>
      <c r="AI545"/>
    </row>
    <row r="546" spans="1:35" x14ac:dyDescent="0.2">
      <c r="A546">
        <v>12</v>
      </c>
      <c r="C546" t="s">
        <v>46</v>
      </c>
      <c r="D546" t="s">
        <v>371</v>
      </c>
      <c r="E546" t="s">
        <v>139</v>
      </c>
      <c r="I546"/>
      <c r="J546"/>
      <c r="K546"/>
      <c r="L546"/>
      <c r="M546"/>
      <c r="N546"/>
      <c r="O546"/>
      <c r="P546"/>
      <c r="Q546"/>
      <c r="R546"/>
      <c r="S546"/>
      <c r="T546"/>
      <c r="U546"/>
      <c r="V546"/>
      <c r="W546"/>
      <c r="X546"/>
      <c r="Y546"/>
      <c r="Z546"/>
      <c r="AA546"/>
      <c r="AB546"/>
      <c r="AC546"/>
      <c r="AD546"/>
      <c r="AE546"/>
      <c r="AF546"/>
      <c r="AG546"/>
      <c r="AH546"/>
      <c r="AI546"/>
    </row>
    <row r="547" spans="1:35" x14ac:dyDescent="0.2">
      <c r="A547">
        <v>6</v>
      </c>
      <c r="C547" t="s">
        <v>46</v>
      </c>
      <c r="D547" t="s">
        <v>372</v>
      </c>
      <c r="E547" t="s">
        <v>139</v>
      </c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  <c r="W547"/>
      <c r="X547"/>
      <c r="Y547"/>
      <c r="Z547"/>
      <c r="AA547"/>
      <c r="AB547"/>
      <c r="AC547"/>
      <c r="AD547"/>
      <c r="AE547"/>
      <c r="AF547"/>
      <c r="AG547"/>
      <c r="AH547"/>
      <c r="AI547"/>
    </row>
    <row r="548" spans="1:35" x14ac:dyDescent="0.2">
      <c r="A548">
        <v>1</v>
      </c>
      <c r="B548" t="s">
        <v>44</v>
      </c>
      <c r="C548" t="s">
        <v>46</v>
      </c>
      <c r="D548" t="s">
        <v>373</v>
      </c>
      <c r="E548" t="s">
        <v>139</v>
      </c>
      <c r="I548"/>
      <c r="J548"/>
      <c r="K548"/>
      <c r="L548"/>
      <c r="M548"/>
      <c r="N548"/>
      <c r="O548"/>
      <c r="P548"/>
      <c r="Q548"/>
      <c r="R548"/>
      <c r="S548"/>
      <c r="T548"/>
      <c r="U548"/>
      <c r="V548"/>
      <c r="W548"/>
      <c r="X548"/>
      <c r="Y548"/>
      <c r="Z548"/>
      <c r="AA548"/>
      <c r="AB548"/>
      <c r="AC548"/>
      <c r="AD548"/>
      <c r="AE548"/>
      <c r="AF548"/>
      <c r="AG548"/>
      <c r="AH548"/>
      <c r="AI548"/>
    </row>
    <row r="549" spans="1:35" x14ac:dyDescent="0.2">
      <c r="A549">
        <v>1</v>
      </c>
      <c r="C549" t="s">
        <v>46</v>
      </c>
      <c r="D549" t="s">
        <v>374</v>
      </c>
      <c r="E549" t="s">
        <v>140</v>
      </c>
      <c r="I549"/>
      <c r="J549"/>
      <c r="K549"/>
      <c r="L549"/>
      <c r="M549"/>
      <c r="N549"/>
      <c r="O549"/>
      <c r="P549"/>
      <c r="Q549"/>
      <c r="R549"/>
      <c r="S549"/>
      <c r="T549"/>
      <c r="U549"/>
      <c r="V549"/>
      <c r="W549"/>
      <c r="X549"/>
      <c r="Y549"/>
      <c r="Z549"/>
      <c r="AA549"/>
      <c r="AB549"/>
      <c r="AC549"/>
      <c r="AD549"/>
      <c r="AE549"/>
      <c r="AF549"/>
      <c r="AG549"/>
      <c r="AH549"/>
      <c r="AI549"/>
    </row>
    <row r="550" spans="1:35" x14ac:dyDescent="0.2">
      <c r="A550">
        <v>5</v>
      </c>
      <c r="B550" t="s">
        <v>44</v>
      </c>
      <c r="C550" t="s">
        <v>46</v>
      </c>
      <c r="D550" t="s">
        <v>375</v>
      </c>
      <c r="E550" t="s">
        <v>139</v>
      </c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  <c r="Y550"/>
      <c r="Z550"/>
      <c r="AA550"/>
      <c r="AB550"/>
      <c r="AC550"/>
      <c r="AD550"/>
      <c r="AE550"/>
      <c r="AF550"/>
      <c r="AG550"/>
      <c r="AH550"/>
      <c r="AI550"/>
    </row>
    <row r="551" spans="1:35" x14ac:dyDescent="0.2">
      <c r="A551">
        <v>2</v>
      </c>
      <c r="C551" t="s">
        <v>46</v>
      </c>
      <c r="D551" t="s">
        <v>376</v>
      </c>
      <c r="E551" t="s">
        <v>139</v>
      </c>
      <c r="I551"/>
      <c r="J551"/>
      <c r="K551"/>
      <c r="L551"/>
      <c r="M551"/>
      <c r="N551"/>
      <c r="O551"/>
      <c r="P551"/>
      <c r="Q551"/>
      <c r="R551"/>
      <c r="S551"/>
      <c r="T551"/>
      <c r="U551"/>
      <c r="V551"/>
      <c r="W551"/>
      <c r="X551"/>
      <c r="Y551"/>
      <c r="Z551"/>
      <c r="AA551"/>
      <c r="AB551"/>
      <c r="AC551"/>
      <c r="AD551"/>
      <c r="AE551"/>
      <c r="AF551"/>
      <c r="AG551"/>
      <c r="AH551"/>
      <c r="AI551"/>
    </row>
    <row r="552" spans="1:35" x14ac:dyDescent="0.2">
      <c r="A552">
        <v>2</v>
      </c>
      <c r="C552" t="s">
        <v>46</v>
      </c>
      <c r="D552" t="s">
        <v>377</v>
      </c>
      <c r="E552" t="s">
        <v>139</v>
      </c>
      <c r="I552"/>
      <c r="J552"/>
      <c r="K552"/>
      <c r="L552"/>
      <c r="M552"/>
      <c r="N552"/>
      <c r="O552"/>
      <c r="P552"/>
      <c r="Q552"/>
      <c r="R552"/>
      <c r="S552"/>
      <c r="T552"/>
      <c r="U552"/>
      <c r="V552"/>
      <c r="W552"/>
      <c r="X552"/>
      <c r="Y552"/>
      <c r="Z552"/>
      <c r="AA552"/>
      <c r="AB552"/>
      <c r="AC552"/>
      <c r="AD552"/>
      <c r="AE552"/>
      <c r="AF552"/>
      <c r="AG552"/>
      <c r="AH552"/>
      <c r="AI552"/>
    </row>
    <row r="553" spans="1:35" x14ac:dyDescent="0.2">
      <c r="A553">
        <v>5</v>
      </c>
      <c r="D553" t="s">
        <v>378</v>
      </c>
      <c r="E553" t="s">
        <v>153</v>
      </c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  <c r="Y553"/>
      <c r="Z553"/>
      <c r="AA553"/>
      <c r="AB553"/>
      <c r="AC553"/>
      <c r="AD553"/>
      <c r="AE553"/>
      <c r="AF553"/>
      <c r="AG553"/>
      <c r="AH553"/>
      <c r="AI553"/>
    </row>
    <row r="554" spans="1:35" x14ac:dyDescent="0.2">
      <c r="A554">
        <v>1</v>
      </c>
      <c r="D554" t="s">
        <v>379</v>
      </c>
      <c r="E554" t="s">
        <v>153</v>
      </c>
      <c r="I554"/>
      <c r="J554"/>
      <c r="K554"/>
      <c r="L554"/>
      <c r="M554"/>
      <c r="N554"/>
      <c r="O554"/>
      <c r="P554"/>
      <c r="Q554"/>
      <c r="R554"/>
      <c r="S554"/>
      <c r="T554"/>
      <c r="U554"/>
      <c r="V554"/>
      <c r="W554"/>
      <c r="X554"/>
      <c r="Y554"/>
      <c r="Z554"/>
      <c r="AA554"/>
      <c r="AB554"/>
      <c r="AC554"/>
      <c r="AD554"/>
      <c r="AE554"/>
      <c r="AF554"/>
      <c r="AG554"/>
      <c r="AH554"/>
      <c r="AI554"/>
    </row>
    <row r="555" spans="1:35" x14ac:dyDescent="0.2">
      <c r="A555">
        <v>611</v>
      </c>
      <c r="D555" t="s">
        <v>167</v>
      </c>
      <c r="E555" t="s">
        <v>168</v>
      </c>
      <c r="I555"/>
      <c r="J555"/>
      <c r="K555"/>
      <c r="L555"/>
      <c r="M555"/>
      <c r="N555"/>
      <c r="O555"/>
      <c r="P555"/>
      <c r="Q555"/>
      <c r="R555"/>
      <c r="S555"/>
      <c r="T555"/>
      <c r="U555"/>
      <c r="V555"/>
      <c r="W555"/>
      <c r="X555"/>
      <c r="Y555"/>
      <c r="Z555"/>
      <c r="AA555"/>
      <c r="AB555"/>
      <c r="AC555"/>
      <c r="AD555"/>
      <c r="AE555"/>
      <c r="AF555"/>
      <c r="AG555"/>
      <c r="AH555"/>
      <c r="AI555"/>
    </row>
    <row r="556" spans="1:35" x14ac:dyDescent="0.2">
      <c r="A556">
        <v>2</v>
      </c>
      <c r="D556" t="s">
        <v>380</v>
      </c>
      <c r="E556" t="s">
        <v>168</v>
      </c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  <c r="Y556"/>
      <c r="Z556"/>
      <c r="AA556"/>
      <c r="AB556"/>
      <c r="AC556"/>
      <c r="AD556"/>
      <c r="AE556"/>
      <c r="AF556"/>
      <c r="AG556"/>
      <c r="AH556"/>
      <c r="AI556"/>
    </row>
    <row r="557" spans="1:35" x14ac:dyDescent="0.2">
      <c r="A557">
        <v>7</v>
      </c>
      <c r="D557" t="s">
        <v>381</v>
      </c>
      <c r="E557" t="s">
        <v>168</v>
      </c>
      <c r="I557"/>
      <c r="J557"/>
      <c r="K557"/>
      <c r="L557"/>
      <c r="M557"/>
      <c r="N557"/>
      <c r="O557"/>
      <c r="P557"/>
      <c r="Q557"/>
      <c r="R557"/>
      <c r="S557"/>
      <c r="T557"/>
      <c r="U557"/>
      <c r="V557"/>
      <c r="W557"/>
      <c r="X557"/>
      <c r="Y557"/>
      <c r="Z557"/>
      <c r="AA557"/>
      <c r="AB557"/>
      <c r="AC557"/>
      <c r="AD557"/>
      <c r="AE557"/>
      <c r="AF557"/>
      <c r="AG557"/>
      <c r="AH557"/>
      <c r="AI557"/>
    </row>
    <row r="558" spans="1:35" x14ac:dyDescent="0.2">
      <c r="A558">
        <v>81</v>
      </c>
      <c r="C558" t="s">
        <v>46</v>
      </c>
      <c r="D558" t="s">
        <v>382</v>
      </c>
      <c r="E558" t="s">
        <v>139</v>
      </c>
      <c r="I558"/>
      <c r="J558"/>
      <c r="K558"/>
      <c r="L558"/>
      <c r="M558"/>
      <c r="N558"/>
      <c r="O558"/>
      <c r="P558"/>
      <c r="Q558"/>
      <c r="R558"/>
      <c r="S558"/>
      <c r="T558"/>
      <c r="U558"/>
      <c r="V558"/>
      <c r="W558"/>
      <c r="X558"/>
      <c r="Y558"/>
      <c r="Z558"/>
      <c r="AA558"/>
      <c r="AB558"/>
      <c r="AC558"/>
      <c r="AD558"/>
      <c r="AE558"/>
      <c r="AF558"/>
      <c r="AG558"/>
      <c r="AH558"/>
      <c r="AI558"/>
    </row>
    <row r="559" spans="1:35" x14ac:dyDescent="0.2">
      <c r="A559">
        <v>1</v>
      </c>
      <c r="D559" t="s">
        <v>382</v>
      </c>
      <c r="E559" t="s">
        <v>153</v>
      </c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  <c r="Y559"/>
      <c r="Z559"/>
      <c r="AA559"/>
      <c r="AB559"/>
      <c r="AC559"/>
      <c r="AD559"/>
      <c r="AE559"/>
      <c r="AF559"/>
      <c r="AG559"/>
      <c r="AH559"/>
      <c r="AI559"/>
    </row>
    <row r="560" spans="1:35" x14ac:dyDescent="0.2">
      <c r="A560">
        <v>4</v>
      </c>
      <c r="C560" t="s">
        <v>46</v>
      </c>
      <c r="D560" t="s">
        <v>382</v>
      </c>
      <c r="E560" t="s">
        <v>216</v>
      </c>
      <c r="I560"/>
      <c r="J560"/>
      <c r="K560"/>
      <c r="L560"/>
      <c r="M560"/>
      <c r="N560"/>
      <c r="O560"/>
      <c r="P560"/>
      <c r="Q560"/>
      <c r="R560"/>
      <c r="S560"/>
      <c r="T560"/>
      <c r="U560"/>
      <c r="V560"/>
      <c r="W560"/>
      <c r="X560"/>
      <c r="Y560"/>
      <c r="Z560"/>
      <c r="AA560"/>
      <c r="AB560"/>
      <c r="AC560"/>
      <c r="AD560"/>
      <c r="AE560"/>
      <c r="AF560"/>
      <c r="AG560"/>
      <c r="AH560"/>
      <c r="AI560"/>
    </row>
    <row r="561" spans="1:35" x14ac:dyDescent="0.2">
      <c r="A561">
        <v>6602</v>
      </c>
      <c r="C561" t="s">
        <v>46</v>
      </c>
      <c r="D561" t="s">
        <v>169</v>
      </c>
      <c r="E561" t="s">
        <v>139</v>
      </c>
      <c r="I561"/>
      <c r="J561"/>
      <c r="K561"/>
      <c r="L561"/>
      <c r="M561"/>
      <c r="N561"/>
      <c r="O561"/>
      <c r="P561"/>
      <c r="Q561"/>
      <c r="R561"/>
      <c r="S561"/>
      <c r="T561"/>
      <c r="U561"/>
      <c r="V561"/>
      <c r="W561"/>
      <c r="X561"/>
      <c r="Y561"/>
      <c r="Z561"/>
      <c r="AA561"/>
      <c r="AB561"/>
      <c r="AC561"/>
      <c r="AD561"/>
      <c r="AE561"/>
      <c r="AF561"/>
      <c r="AG561"/>
      <c r="AH561"/>
      <c r="AI561"/>
    </row>
    <row r="562" spans="1:35" x14ac:dyDescent="0.2">
      <c r="A562">
        <v>4</v>
      </c>
      <c r="C562" t="s">
        <v>46</v>
      </c>
      <c r="D562" t="s">
        <v>169</v>
      </c>
      <c r="E562" t="s">
        <v>140</v>
      </c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  <c r="W562"/>
      <c r="X562"/>
      <c r="Y562"/>
      <c r="Z562"/>
      <c r="AA562"/>
      <c r="AB562"/>
      <c r="AC562"/>
      <c r="AD562"/>
      <c r="AE562"/>
      <c r="AF562"/>
      <c r="AG562"/>
      <c r="AH562"/>
      <c r="AI562"/>
    </row>
    <row r="563" spans="1:35" x14ac:dyDescent="0.2">
      <c r="A563">
        <v>5</v>
      </c>
      <c r="D563" t="s">
        <v>383</v>
      </c>
      <c r="E563" t="s">
        <v>153</v>
      </c>
      <c r="I563"/>
      <c r="J563"/>
      <c r="K563"/>
      <c r="L563"/>
      <c r="M563"/>
      <c r="N563"/>
      <c r="O563"/>
      <c r="P563"/>
      <c r="Q563"/>
      <c r="R563"/>
      <c r="S563"/>
      <c r="T563"/>
      <c r="U563"/>
      <c r="V563"/>
      <c r="W563"/>
      <c r="X563"/>
      <c r="Y563"/>
      <c r="Z563"/>
      <c r="AA563"/>
      <c r="AB563"/>
      <c r="AC563"/>
      <c r="AD563"/>
      <c r="AE563"/>
      <c r="AF563"/>
      <c r="AG563"/>
      <c r="AH563"/>
      <c r="AI563"/>
    </row>
    <row r="564" spans="1:35" x14ac:dyDescent="0.2">
      <c r="A564">
        <v>16</v>
      </c>
      <c r="C564" t="s">
        <v>46</v>
      </c>
      <c r="D564" t="s">
        <v>384</v>
      </c>
      <c r="E564" t="s">
        <v>139</v>
      </c>
      <c r="I564"/>
      <c r="J564"/>
      <c r="K564"/>
      <c r="L564"/>
      <c r="M564"/>
      <c r="N564"/>
      <c r="O564"/>
      <c r="P564"/>
      <c r="Q564"/>
      <c r="R564"/>
      <c r="S564"/>
      <c r="T564"/>
      <c r="U564"/>
      <c r="V564"/>
      <c r="W564"/>
      <c r="X564"/>
      <c r="Y564"/>
      <c r="Z564"/>
      <c r="AA564"/>
      <c r="AB564"/>
      <c r="AC564"/>
      <c r="AD564"/>
      <c r="AE564"/>
      <c r="AF564"/>
      <c r="AG564"/>
      <c r="AH564"/>
      <c r="AI564"/>
    </row>
    <row r="565" spans="1:35" x14ac:dyDescent="0.2">
      <c r="A565">
        <v>113</v>
      </c>
      <c r="C565" t="s">
        <v>46</v>
      </c>
      <c r="D565" t="s">
        <v>385</v>
      </c>
      <c r="E565" t="s">
        <v>139</v>
      </c>
      <c r="I565"/>
      <c r="J565"/>
      <c r="K565"/>
      <c r="L565"/>
      <c r="M565"/>
      <c r="N565"/>
      <c r="O565"/>
      <c r="P565"/>
      <c r="Q565"/>
      <c r="R565"/>
      <c r="S565"/>
      <c r="T565"/>
      <c r="U565"/>
      <c r="V565"/>
      <c r="W565"/>
      <c r="X565"/>
      <c r="Y565"/>
      <c r="Z565"/>
      <c r="AA565"/>
      <c r="AB565"/>
      <c r="AC565"/>
      <c r="AD565"/>
      <c r="AE565"/>
      <c r="AF565"/>
      <c r="AG565"/>
      <c r="AH565"/>
      <c r="AI565"/>
    </row>
    <row r="566" spans="1:35" x14ac:dyDescent="0.2">
      <c r="A566">
        <v>1</v>
      </c>
      <c r="C566" t="s">
        <v>46</v>
      </c>
      <c r="D566" t="s">
        <v>385</v>
      </c>
      <c r="E566" t="s">
        <v>140</v>
      </c>
      <c r="I566"/>
      <c r="J566"/>
      <c r="K566"/>
      <c r="L566"/>
      <c r="M566"/>
      <c r="N566"/>
      <c r="O566"/>
      <c r="P566"/>
      <c r="Q566"/>
      <c r="R566"/>
      <c r="S566"/>
      <c r="T566"/>
      <c r="U566"/>
      <c r="V566"/>
      <c r="W566"/>
      <c r="X566"/>
      <c r="Y566"/>
      <c r="Z566"/>
      <c r="AA566"/>
      <c r="AB566"/>
      <c r="AC566"/>
      <c r="AD566"/>
      <c r="AE566"/>
      <c r="AF566"/>
      <c r="AG566"/>
      <c r="AH566"/>
      <c r="AI566"/>
    </row>
    <row r="567" spans="1:35" x14ac:dyDescent="0.2">
      <c r="A567">
        <v>15</v>
      </c>
      <c r="C567" t="s">
        <v>46</v>
      </c>
      <c r="D567" t="s">
        <v>386</v>
      </c>
      <c r="E567" t="s">
        <v>139</v>
      </c>
      <c r="I567"/>
      <c r="J567"/>
      <c r="K567"/>
      <c r="L567"/>
      <c r="M567"/>
      <c r="N567"/>
      <c r="O567"/>
      <c r="P567"/>
      <c r="Q567"/>
      <c r="R567"/>
      <c r="S567"/>
      <c r="T567"/>
      <c r="U567"/>
      <c r="V567"/>
      <c r="W567"/>
      <c r="X567"/>
      <c r="Y567"/>
      <c r="Z567"/>
      <c r="AA567"/>
      <c r="AB567"/>
      <c r="AC567"/>
      <c r="AD567"/>
      <c r="AE567"/>
      <c r="AF567"/>
      <c r="AG567"/>
      <c r="AH567"/>
      <c r="AI567"/>
    </row>
    <row r="568" spans="1:35" x14ac:dyDescent="0.2">
      <c r="A568">
        <v>7</v>
      </c>
      <c r="C568" t="s">
        <v>46</v>
      </c>
      <c r="D568" t="s">
        <v>387</v>
      </c>
      <c r="E568" t="s">
        <v>139</v>
      </c>
      <c r="I568"/>
      <c r="J568"/>
      <c r="K568"/>
      <c r="L568"/>
      <c r="M568"/>
      <c r="N568"/>
      <c r="O568"/>
      <c r="P568"/>
      <c r="Q568"/>
      <c r="R568"/>
      <c r="S568"/>
      <c r="T568"/>
      <c r="U568"/>
      <c r="V568"/>
      <c r="W568"/>
      <c r="X568"/>
      <c r="Y568"/>
      <c r="Z568"/>
      <c r="AA568"/>
      <c r="AB568"/>
      <c r="AC568"/>
      <c r="AD568"/>
      <c r="AE568"/>
      <c r="AF568"/>
      <c r="AG568"/>
      <c r="AH568"/>
      <c r="AI568"/>
    </row>
    <row r="569" spans="1:35" x14ac:dyDescent="0.2">
      <c r="A569">
        <v>92</v>
      </c>
      <c r="C569" t="s">
        <v>46</v>
      </c>
      <c r="D569" t="s">
        <v>388</v>
      </c>
      <c r="E569" t="s">
        <v>139</v>
      </c>
      <c r="I569"/>
      <c r="J569"/>
      <c r="K569"/>
      <c r="L569"/>
      <c r="M569"/>
      <c r="N569"/>
      <c r="O569"/>
      <c r="P569"/>
      <c r="Q569"/>
      <c r="R569"/>
      <c r="S569"/>
      <c r="T569"/>
      <c r="U569"/>
      <c r="V569"/>
      <c r="W569"/>
      <c r="X569"/>
      <c r="Y569"/>
      <c r="Z569"/>
      <c r="AA569"/>
      <c r="AB569"/>
      <c r="AC569"/>
      <c r="AD569"/>
      <c r="AE569"/>
      <c r="AF569"/>
      <c r="AG569"/>
      <c r="AH569"/>
      <c r="AI569"/>
    </row>
    <row r="570" spans="1:35" x14ac:dyDescent="0.2">
      <c r="A570">
        <v>1</v>
      </c>
      <c r="C570" t="s">
        <v>46</v>
      </c>
      <c r="D570" t="s">
        <v>388</v>
      </c>
      <c r="E570" t="s">
        <v>214</v>
      </c>
      <c r="I570"/>
      <c r="J570"/>
      <c r="K570"/>
      <c r="L570"/>
      <c r="M570"/>
      <c r="N570"/>
      <c r="O570"/>
      <c r="P570"/>
      <c r="Q570"/>
      <c r="R570"/>
      <c r="S570"/>
      <c r="T570"/>
      <c r="U570"/>
      <c r="V570"/>
      <c r="W570"/>
      <c r="X570"/>
      <c r="Y570"/>
      <c r="Z570"/>
      <c r="AA570"/>
      <c r="AB570"/>
      <c r="AC570"/>
      <c r="AD570"/>
      <c r="AE570"/>
      <c r="AF570"/>
      <c r="AG570"/>
      <c r="AH570"/>
      <c r="AI570"/>
    </row>
    <row r="571" spans="1:35" x14ac:dyDescent="0.2">
      <c r="A571">
        <v>4</v>
      </c>
      <c r="C571" t="s">
        <v>46</v>
      </c>
      <c r="D571" t="s">
        <v>388</v>
      </c>
      <c r="E571" t="s">
        <v>216</v>
      </c>
      <c r="I571"/>
      <c r="J571"/>
      <c r="K571"/>
      <c r="L571"/>
      <c r="M571"/>
      <c r="N571"/>
      <c r="O571"/>
      <c r="P571"/>
      <c r="Q571"/>
      <c r="R571"/>
      <c r="S571"/>
      <c r="T571"/>
      <c r="U571"/>
      <c r="V571"/>
      <c r="W571"/>
      <c r="X571"/>
      <c r="Y571"/>
      <c r="Z571"/>
      <c r="AA571"/>
      <c r="AB571"/>
      <c r="AC571"/>
      <c r="AD571"/>
      <c r="AE571"/>
      <c r="AF571"/>
      <c r="AG571"/>
      <c r="AH571"/>
      <c r="AI571"/>
    </row>
    <row r="572" spans="1:35" x14ac:dyDescent="0.2">
      <c r="A572">
        <v>1</v>
      </c>
      <c r="D572" t="s">
        <v>389</v>
      </c>
      <c r="E572" t="s">
        <v>153</v>
      </c>
      <c r="I572"/>
      <c r="J572"/>
      <c r="K572"/>
      <c r="L572"/>
      <c r="M572"/>
      <c r="N572"/>
      <c r="O572"/>
      <c r="P572"/>
      <c r="Q572"/>
      <c r="R572"/>
      <c r="S572"/>
      <c r="T572"/>
      <c r="U572"/>
      <c r="V572"/>
      <c r="W572"/>
      <c r="X572"/>
      <c r="Y572"/>
      <c r="Z572"/>
      <c r="AA572"/>
      <c r="AB572"/>
      <c r="AC572"/>
      <c r="AD572"/>
      <c r="AE572"/>
      <c r="AF572"/>
      <c r="AG572"/>
      <c r="AH572"/>
      <c r="AI572"/>
    </row>
    <row r="573" spans="1:35" x14ac:dyDescent="0.2">
      <c r="A573">
        <v>22</v>
      </c>
      <c r="C573" t="s">
        <v>46</v>
      </c>
      <c r="D573" t="s">
        <v>390</v>
      </c>
      <c r="E573" t="s">
        <v>139</v>
      </c>
      <c r="I573"/>
      <c r="J573"/>
      <c r="K573"/>
      <c r="L573"/>
      <c r="M573"/>
      <c r="N573"/>
      <c r="O573"/>
      <c r="P573"/>
      <c r="Q573"/>
      <c r="R573"/>
      <c r="S573"/>
      <c r="T573"/>
      <c r="U573"/>
      <c r="V573"/>
      <c r="W573"/>
      <c r="X573"/>
      <c r="Y573"/>
      <c r="Z573"/>
      <c r="AA573"/>
      <c r="AB573"/>
      <c r="AC573"/>
      <c r="AD573"/>
      <c r="AE573"/>
      <c r="AF573"/>
      <c r="AG573"/>
      <c r="AH573"/>
      <c r="AI573"/>
    </row>
    <row r="574" spans="1:35" x14ac:dyDescent="0.2">
      <c r="A574">
        <v>5</v>
      </c>
      <c r="C574" t="s">
        <v>46</v>
      </c>
      <c r="D574" t="s">
        <v>170</v>
      </c>
      <c r="E574" t="s">
        <v>140</v>
      </c>
      <c r="I574"/>
      <c r="J574"/>
      <c r="K574"/>
      <c r="L574"/>
      <c r="M574"/>
      <c r="N574"/>
      <c r="O574"/>
      <c r="P574"/>
      <c r="Q574"/>
      <c r="R574"/>
      <c r="S574"/>
      <c r="T574"/>
      <c r="U574"/>
      <c r="V574"/>
      <c r="W574"/>
      <c r="X574"/>
      <c r="Y574"/>
      <c r="Z574"/>
      <c r="AA574"/>
      <c r="AB574"/>
      <c r="AC574"/>
      <c r="AD574"/>
      <c r="AE574"/>
      <c r="AF574"/>
      <c r="AG574"/>
      <c r="AH574"/>
      <c r="AI574"/>
    </row>
    <row r="575" spans="1:35" x14ac:dyDescent="0.2">
      <c r="A575">
        <v>1</v>
      </c>
      <c r="C575" t="s">
        <v>46</v>
      </c>
      <c r="D575" t="s">
        <v>391</v>
      </c>
      <c r="E575" t="s">
        <v>216</v>
      </c>
      <c r="I575"/>
      <c r="J575"/>
      <c r="K575"/>
      <c r="L575"/>
      <c r="M575"/>
      <c r="N575"/>
      <c r="O575"/>
      <c r="P575"/>
      <c r="Q575"/>
      <c r="R575"/>
      <c r="S575"/>
      <c r="T575"/>
      <c r="U575"/>
      <c r="V575"/>
      <c r="W575"/>
      <c r="X575"/>
      <c r="Y575"/>
      <c r="Z575"/>
      <c r="AA575"/>
      <c r="AB575"/>
      <c r="AC575"/>
      <c r="AD575"/>
      <c r="AE575"/>
      <c r="AF575"/>
      <c r="AG575"/>
      <c r="AH575"/>
      <c r="AI575"/>
    </row>
    <row r="576" spans="1:35" x14ac:dyDescent="0.2">
      <c r="A576">
        <v>5</v>
      </c>
      <c r="C576" t="s">
        <v>46</v>
      </c>
      <c r="D576" t="s">
        <v>392</v>
      </c>
      <c r="E576" t="s">
        <v>139</v>
      </c>
      <c r="I576"/>
      <c r="J576"/>
      <c r="K576"/>
      <c r="L576"/>
      <c r="M576"/>
      <c r="N576"/>
      <c r="O576"/>
      <c r="P576"/>
      <c r="Q576"/>
      <c r="R576"/>
      <c r="S576"/>
      <c r="T576"/>
      <c r="U576"/>
      <c r="V576"/>
      <c r="W576"/>
      <c r="X576"/>
      <c r="Y576"/>
      <c r="Z576"/>
      <c r="AA576"/>
      <c r="AB576"/>
      <c r="AC576"/>
      <c r="AD576"/>
      <c r="AE576"/>
      <c r="AF576"/>
      <c r="AG576"/>
      <c r="AH576"/>
      <c r="AI576"/>
    </row>
    <row r="577" spans="1:35" x14ac:dyDescent="0.2">
      <c r="A577">
        <v>3</v>
      </c>
      <c r="C577" t="s">
        <v>46</v>
      </c>
      <c r="D577" t="s">
        <v>393</v>
      </c>
      <c r="E577" t="s">
        <v>139</v>
      </c>
      <c r="I577"/>
      <c r="J577"/>
      <c r="K577"/>
      <c r="L577"/>
      <c r="M577"/>
      <c r="N577"/>
      <c r="O577"/>
      <c r="P577"/>
      <c r="Q577"/>
      <c r="R577"/>
      <c r="S577"/>
      <c r="T577"/>
      <c r="U577"/>
      <c r="V577"/>
      <c r="W577"/>
      <c r="X577"/>
      <c r="Y577"/>
      <c r="Z577"/>
      <c r="AA577"/>
      <c r="AB577"/>
      <c r="AC577"/>
      <c r="AD577"/>
      <c r="AE577"/>
      <c r="AF577"/>
      <c r="AG577"/>
      <c r="AH577"/>
      <c r="AI577"/>
    </row>
    <row r="578" spans="1:35" x14ac:dyDescent="0.2">
      <c r="A578">
        <v>4</v>
      </c>
      <c r="C578" t="s">
        <v>46</v>
      </c>
      <c r="D578" t="s">
        <v>394</v>
      </c>
      <c r="E578" t="s">
        <v>139</v>
      </c>
      <c r="I578"/>
      <c r="J578"/>
      <c r="K578"/>
      <c r="L578"/>
      <c r="M578"/>
      <c r="N578"/>
      <c r="O578"/>
      <c r="P578"/>
      <c r="Q578"/>
      <c r="R578"/>
      <c r="S578"/>
      <c r="T578"/>
      <c r="U578"/>
      <c r="V578"/>
      <c r="W578"/>
      <c r="X578"/>
      <c r="Y578"/>
      <c r="Z578"/>
      <c r="AA578"/>
      <c r="AB578"/>
      <c r="AC578"/>
      <c r="AD578"/>
      <c r="AE578"/>
      <c r="AF578"/>
      <c r="AG578"/>
      <c r="AH578"/>
      <c r="AI578"/>
    </row>
    <row r="579" spans="1:35" x14ac:dyDescent="0.2">
      <c r="A579">
        <v>5</v>
      </c>
      <c r="C579" t="s">
        <v>46</v>
      </c>
      <c r="D579" t="s">
        <v>395</v>
      </c>
      <c r="E579" t="s">
        <v>139</v>
      </c>
      <c r="I579"/>
      <c r="J579"/>
      <c r="K579"/>
      <c r="L579"/>
      <c r="M579"/>
      <c r="N579"/>
      <c r="O579"/>
      <c r="P579"/>
      <c r="Q579"/>
      <c r="R579"/>
      <c r="S579"/>
      <c r="T579"/>
      <c r="U579"/>
      <c r="V579"/>
      <c r="W579"/>
      <c r="X579"/>
      <c r="Y579"/>
      <c r="Z579"/>
      <c r="AA579"/>
      <c r="AB579"/>
      <c r="AC579"/>
      <c r="AD579"/>
      <c r="AE579"/>
      <c r="AF579"/>
      <c r="AG579"/>
      <c r="AH579"/>
      <c r="AI579"/>
    </row>
    <row r="580" spans="1:35" x14ac:dyDescent="0.2">
      <c r="A580">
        <v>2</v>
      </c>
      <c r="C580" t="s">
        <v>46</v>
      </c>
      <c r="D580" t="s">
        <v>396</v>
      </c>
      <c r="E580" t="s">
        <v>139</v>
      </c>
      <c r="I580"/>
      <c r="J580"/>
      <c r="K580"/>
      <c r="L580"/>
      <c r="M580"/>
      <c r="N580"/>
      <c r="O580"/>
      <c r="P580"/>
      <c r="Q580"/>
      <c r="R580"/>
      <c r="S580"/>
      <c r="T580"/>
      <c r="U580"/>
      <c r="V580"/>
      <c r="W580"/>
      <c r="X580"/>
      <c r="Y580"/>
      <c r="Z580"/>
      <c r="AA580"/>
      <c r="AB580"/>
      <c r="AC580"/>
      <c r="AD580"/>
      <c r="AE580"/>
      <c r="AF580"/>
      <c r="AG580"/>
      <c r="AH580"/>
      <c r="AI580"/>
    </row>
    <row r="581" spans="1:35" x14ac:dyDescent="0.2">
      <c r="A581">
        <v>1</v>
      </c>
      <c r="C581" t="s">
        <v>46</v>
      </c>
      <c r="D581" t="s">
        <v>397</v>
      </c>
      <c r="E581" t="s">
        <v>139</v>
      </c>
      <c r="I581"/>
      <c r="J581"/>
      <c r="K581"/>
      <c r="L581"/>
      <c r="M581"/>
      <c r="N581"/>
      <c r="O581"/>
      <c r="P581"/>
      <c r="Q581"/>
      <c r="R581"/>
      <c r="S581"/>
      <c r="T581"/>
      <c r="U581"/>
      <c r="V581"/>
      <c r="W581"/>
      <c r="X581"/>
      <c r="Y581"/>
      <c r="Z581"/>
      <c r="AA581"/>
      <c r="AB581"/>
      <c r="AC581"/>
      <c r="AD581"/>
      <c r="AE581"/>
      <c r="AF581"/>
      <c r="AG581"/>
      <c r="AH581"/>
      <c r="AI581"/>
    </row>
    <row r="582" spans="1:35" x14ac:dyDescent="0.2">
      <c r="A582">
        <v>3</v>
      </c>
      <c r="C582" t="s">
        <v>46</v>
      </c>
      <c r="D582" t="s">
        <v>398</v>
      </c>
      <c r="E582" t="s">
        <v>139</v>
      </c>
      <c r="I582"/>
      <c r="J582"/>
      <c r="K582"/>
      <c r="L582"/>
      <c r="M582"/>
      <c r="N582"/>
      <c r="O582"/>
      <c r="P582"/>
      <c r="Q582"/>
      <c r="R582"/>
      <c r="S582"/>
      <c r="T582"/>
      <c r="U582"/>
      <c r="V582"/>
      <c r="W582"/>
      <c r="X582"/>
      <c r="Y582"/>
      <c r="Z582"/>
      <c r="AA582"/>
      <c r="AB582"/>
      <c r="AC582"/>
      <c r="AD582"/>
      <c r="AE582"/>
      <c r="AF582"/>
      <c r="AG582"/>
      <c r="AH582"/>
      <c r="AI582"/>
    </row>
    <row r="583" spans="1:35" x14ac:dyDescent="0.2">
      <c r="A583">
        <v>3</v>
      </c>
      <c r="C583" t="s">
        <v>46</v>
      </c>
      <c r="D583" t="s">
        <v>399</v>
      </c>
      <c r="E583" t="s">
        <v>139</v>
      </c>
      <c r="I583"/>
      <c r="J583"/>
      <c r="K583"/>
      <c r="L583"/>
      <c r="M583"/>
      <c r="N583"/>
      <c r="O583"/>
      <c r="P583"/>
      <c r="Q583"/>
      <c r="R583"/>
      <c r="S583"/>
      <c r="T583"/>
      <c r="U583"/>
      <c r="V583"/>
      <c r="W583"/>
      <c r="X583"/>
      <c r="Y583"/>
      <c r="Z583"/>
      <c r="AA583"/>
      <c r="AB583"/>
      <c r="AC583"/>
      <c r="AD583"/>
      <c r="AE583"/>
      <c r="AF583"/>
      <c r="AG583"/>
      <c r="AH583"/>
      <c r="AI583"/>
    </row>
    <row r="584" spans="1:35" x14ac:dyDescent="0.2">
      <c r="A584">
        <v>1</v>
      </c>
      <c r="C584" t="s">
        <v>46</v>
      </c>
      <c r="D584" t="s">
        <v>400</v>
      </c>
      <c r="E584" t="s">
        <v>216</v>
      </c>
      <c r="I584"/>
      <c r="J584"/>
      <c r="K584"/>
      <c r="L584"/>
      <c r="M584"/>
      <c r="N584"/>
      <c r="O584"/>
      <c r="P584"/>
      <c r="Q584"/>
      <c r="R584"/>
      <c r="S584"/>
      <c r="T584"/>
      <c r="U584"/>
      <c r="V584"/>
      <c r="W584"/>
      <c r="X584"/>
      <c r="Y584"/>
      <c r="Z584"/>
      <c r="AA584"/>
      <c r="AB584"/>
      <c r="AC584"/>
      <c r="AD584"/>
      <c r="AE584"/>
      <c r="AF584"/>
      <c r="AG584"/>
      <c r="AH584"/>
      <c r="AI584"/>
    </row>
    <row r="585" spans="1:35" x14ac:dyDescent="0.2">
      <c r="A585">
        <v>6</v>
      </c>
      <c r="C585" t="s">
        <v>46</v>
      </c>
      <c r="D585" t="s">
        <v>401</v>
      </c>
      <c r="E585" t="s">
        <v>139</v>
      </c>
      <c r="I585"/>
      <c r="J585"/>
      <c r="K585"/>
      <c r="L585"/>
      <c r="M585"/>
      <c r="N585"/>
      <c r="O585"/>
      <c r="P585"/>
      <c r="Q585"/>
      <c r="R585"/>
      <c r="S585"/>
      <c r="T585"/>
      <c r="U585"/>
      <c r="V585"/>
      <c r="W585"/>
      <c r="X585"/>
      <c r="Y585"/>
      <c r="Z585"/>
      <c r="AA585"/>
      <c r="AB585"/>
      <c r="AC585"/>
      <c r="AD585"/>
      <c r="AE585"/>
      <c r="AF585"/>
      <c r="AG585"/>
      <c r="AH585"/>
      <c r="AI585"/>
    </row>
    <row r="586" spans="1:35" x14ac:dyDescent="0.2">
      <c r="A586">
        <v>10</v>
      </c>
      <c r="C586" t="s">
        <v>46</v>
      </c>
      <c r="D586" t="s">
        <v>401</v>
      </c>
      <c r="E586" t="s">
        <v>216</v>
      </c>
      <c r="I586"/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  <c r="Y586"/>
      <c r="Z586"/>
      <c r="AA586"/>
      <c r="AB586"/>
      <c r="AC586"/>
      <c r="AD586"/>
      <c r="AE586"/>
      <c r="AF586"/>
      <c r="AG586"/>
      <c r="AH586"/>
      <c r="AI586"/>
    </row>
    <row r="587" spans="1:35" x14ac:dyDescent="0.2">
      <c r="A587">
        <v>2</v>
      </c>
      <c r="C587" t="s">
        <v>46</v>
      </c>
      <c r="D587" t="s">
        <v>402</v>
      </c>
      <c r="E587" t="s">
        <v>139</v>
      </c>
      <c r="I587"/>
      <c r="J587"/>
      <c r="K587"/>
      <c r="L587"/>
      <c r="M587"/>
      <c r="N587"/>
      <c r="O587"/>
      <c r="P587"/>
      <c r="Q587"/>
      <c r="R587"/>
      <c r="S587"/>
      <c r="T587"/>
      <c r="U587"/>
      <c r="V587"/>
      <c r="W587"/>
      <c r="X587"/>
      <c r="Y587"/>
      <c r="Z587"/>
      <c r="AA587"/>
      <c r="AB587"/>
      <c r="AC587"/>
      <c r="AD587"/>
      <c r="AE587"/>
      <c r="AF587"/>
      <c r="AG587"/>
      <c r="AH587"/>
      <c r="AI587"/>
    </row>
    <row r="588" spans="1:35" x14ac:dyDescent="0.2">
      <c r="A588">
        <v>1</v>
      </c>
      <c r="C588" t="s">
        <v>46</v>
      </c>
      <c r="D588" t="s">
        <v>403</v>
      </c>
      <c r="E588" t="s">
        <v>139</v>
      </c>
      <c r="I588"/>
      <c r="J588"/>
      <c r="K588"/>
      <c r="L588"/>
      <c r="M588"/>
      <c r="N588"/>
      <c r="O588"/>
      <c r="P588"/>
      <c r="Q588"/>
      <c r="R588"/>
      <c r="S588"/>
      <c r="T588"/>
      <c r="U588"/>
      <c r="V588"/>
      <c r="W588"/>
      <c r="X588"/>
      <c r="Y588"/>
      <c r="Z588"/>
      <c r="AA588"/>
      <c r="AB588"/>
      <c r="AC588"/>
      <c r="AD588"/>
      <c r="AE588"/>
      <c r="AF588"/>
      <c r="AG588"/>
      <c r="AH588"/>
      <c r="AI588"/>
    </row>
    <row r="589" spans="1:35" x14ac:dyDescent="0.2">
      <c r="A589">
        <v>2</v>
      </c>
      <c r="C589" t="s">
        <v>46</v>
      </c>
      <c r="D589" t="s">
        <v>404</v>
      </c>
      <c r="E589" t="s">
        <v>139</v>
      </c>
      <c r="I589"/>
      <c r="J589"/>
      <c r="K589"/>
      <c r="L589"/>
      <c r="M589"/>
      <c r="N589"/>
      <c r="O589"/>
      <c r="P589"/>
      <c r="Q589"/>
      <c r="R589"/>
      <c r="S589"/>
      <c r="T589"/>
      <c r="U589"/>
      <c r="V589"/>
      <c r="W589"/>
      <c r="X589"/>
      <c r="Y589"/>
      <c r="Z589"/>
      <c r="AA589"/>
      <c r="AB589"/>
      <c r="AC589"/>
      <c r="AD589"/>
      <c r="AE589"/>
      <c r="AF589"/>
      <c r="AG589"/>
      <c r="AH589"/>
      <c r="AI589"/>
    </row>
    <row r="590" spans="1:35" x14ac:dyDescent="0.2">
      <c r="A590">
        <v>3</v>
      </c>
      <c r="C590" t="s">
        <v>46</v>
      </c>
      <c r="D590" t="s">
        <v>405</v>
      </c>
      <c r="E590" t="s">
        <v>139</v>
      </c>
      <c r="I590"/>
      <c r="J590"/>
      <c r="K590"/>
      <c r="L590"/>
      <c r="M590"/>
      <c r="N590"/>
      <c r="O590"/>
      <c r="P590"/>
      <c r="Q590"/>
      <c r="R590"/>
      <c r="S590"/>
      <c r="T590"/>
      <c r="U590"/>
      <c r="V590"/>
      <c r="W590"/>
      <c r="X590"/>
      <c r="Y590"/>
      <c r="Z590"/>
      <c r="AA590"/>
      <c r="AB590"/>
      <c r="AC590"/>
      <c r="AD590"/>
      <c r="AE590"/>
      <c r="AF590"/>
      <c r="AG590"/>
      <c r="AH590"/>
      <c r="AI590"/>
    </row>
    <row r="591" spans="1:35" x14ac:dyDescent="0.2">
      <c r="A591">
        <v>2</v>
      </c>
      <c r="C591" t="s">
        <v>46</v>
      </c>
      <c r="D591" t="s">
        <v>406</v>
      </c>
      <c r="E591" t="s">
        <v>139</v>
      </c>
      <c r="I591"/>
      <c r="J591"/>
      <c r="K591"/>
      <c r="L591"/>
      <c r="M591"/>
      <c r="N591"/>
      <c r="O591"/>
      <c r="P591"/>
      <c r="Q591"/>
      <c r="R591"/>
      <c r="S591"/>
      <c r="T591"/>
      <c r="U591"/>
      <c r="V591"/>
      <c r="W591"/>
      <c r="X591"/>
      <c r="Y591"/>
      <c r="Z591"/>
      <c r="AA591"/>
      <c r="AB591"/>
      <c r="AC591"/>
      <c r="AD591"/>
      <c r="AE591"/>
      <c r="AF591"/>
      <c r="AG591"/>
      <c r="AH591"/>
      <c r="AI591"/>
    </row>
    <row r="592" spans="1:35" x14ac:dyDescent="0.2">
      <c r="A592">
        <v>8</v>
      </c>
      <c r="C592" t="s">
        <v>46</v>
      </c>
      <c r="D592" t="s">
        <v>407</v>
      </c>
      <c r="E592" t="s">
        <v>216</v>
      </c>
      <c r="I592"/>
      <c r="J592"/>
      <c r="K592"/>
      <c r="L592"/>
      <c r="M592"/>
      <c r="N592"/>
      <c r="O592"/>
      <c r="P592"/>
      <c r="Q592"/>
      <c r="R592"/>
      <c r="S592"/>
      <c r="T592"/>
      <c r="U592"/>
      <c r="V592"/>
      <c r="W592"/>
      <c r="X592"/>
      <c r="Y592"/>
      <c r="Z592"/>
      <c r="AA592"/>
      <c r="AB592"/>
      <c r="AC592"/>
      <c r="AD592"/>
      <c r="AE592"/>
      <c r="AF592"/>
      <c r="AG592"/>
      <c r="AH592"/>
      <c r="AI592"/>
    </row>
    <row r="593" spans="1:35" x14ac:dyDescent="0.2">
      <c r="A593">
        <v>1</v>
      </c>
      <c r="C593" t="s">
        <v>46</v>
      </c>
      <c r="D593" t="s">
        <v>408</v>
      </c>
      <c r="E593" t="s">
        <v>216</v>
      </c>
      <c r="I593"/>
      <c r="J593"/>
      <c r="K593"/>
      <c r="L593"/>
      <c r="M593"/>
      <c r="N593"/>
      <c r="O593"/>
      <c r="P593"/>
      <c r="Q593"/>
      <c r="R593"/>
      <c r="S593"/>
      <c r="T593"/>
      <c r="U593"/>
      <c r="V593"/>
      <c r="W593"/>
      <c r="X593"/>
      <c r="Y593"/>
      <c r="Z593"/>
      <c r="AA593"/>
      <c r="AB593"/>
      <c r="AC593"/>
      <c r="AD593"/>
      <c r="AE593"/>
      <c r="AF593"/>
      <c r="AG593"/>
      <c r="AH593"/>
      <c r="AI593"/>
    </row>
    <row r="594" spans="1:35" x14ac:dyDescent="0.2">
      <c r="A594">
        <v>1</v>
      </c>
      <c r="C594" t="s">
        <v>46</v>
      </c>
      <c r="D594" t="s">
        <v>409</v>
      </c>
      <c r="E594" t="s">
        <v>216</v>
      </c>
      <c r="I594"/>
      <c r="J594"/>
      <c r="K594"/>
      <c r="L594"/>
      <c r="M594"/>
      <c r="N594"/>
      <c r="O594"/>
      <c r="P594"/>
      <c r="Q594"/>
      <c r="R594"/>
      <c r="S594"/>
      <c r="T594"/>
      <c r="U594"/>
      <c r="V594"/>
      <c r="W594"/>
      <c r="X594"/>
      <c r="Y594"/>
      <c r="Z594"/>
      <c r="AA594"/>
      <c r="AB594"/>
      <c r="AC594"/>
      <c r="AD594"/>
      <c r="AE594"/>
      <c r="AF594"/>
      <c r="AG594"/>
      <c r="AH594"/>
      <c r="AI594"/>
    </row>
    <row r="595" spans="1:35" x14ac:dyDescent="0.2">
      <c r="A595">
        <v>1</v>
      </c>
      <c r="B595" t="s">
        <v>44</v>
      </c>
      <c r="C595" t="s">
        <v>46</v>
      </c>
      <c r="D595" t="s">
        <v>410</v>
      </c>
      <c r="E595" t="s">
        <v>216</v>
      </c>
      <c r="I595"/>
      <c r="J595"/>
      <c r="K595"/>
      <c r="L595"/>
      <c r="M595"/>
      <c r="N595"/>
      <c r="O595"/>
      <c r="P595"/>
      <c r="Q595"/>
      <c r="R595"/>
      <c r="S595"/>
      <c r="T595"/>
      <c r="U595"/>
      <c r="V595"/>
      <c r="W595"/>
      <c r="X595"/>
      <c r="Y595"/>
      <c r="Z595"/>
      <c r="AA595"/>
      <c r="AB595"/>
      <c r="AC595"/>
      <c r="AD595"/>
      <c r="AE595"/>
      <c r="AF595"/>
      <c r="AG595"/>
      <c r="AH595"/>
      <c r="AI595"/>
    </row>
    <row r="596" spans="1:35" x14ac:dyDescent="0.2">
      <c r="A596">
        <v>6</v>
      </c>
      <c r="C596" t="s">
        <v>46</v>
      </c>
      <c r="D596" t="s">
        <v>411</v>
      </c>
      <c r="E596" t="s">
        <v>216</v>
      </c>
      <c r="I596"/>
      <c r="J596"/>
      <c r="K596"/>
      <c r="L596"/>
      <c r="M596"/>
      <c r="N596"/>
      <c r="O596"/>
      <c r="P596"/>
      <c r="Q596"/>
      <c r="R596"/>
      <c r="S596"/>
      <c r="T596"/>
      <c r="U596"/>
      <c r="V596"/>
      <c r="W596"/>
      <c r="X596"/>
      <c r="Y596"/>
      <c r="Z596"/>
      <c r="AA596"/>
      <c r="AB596"/>
      <c r="AC596"/>
      <c r="AD596"/>
      <c r="AE596"/>
      <c r="AF596"/>
      <c r="AG596"/>
      <c r="AH596"/>
      <c r="AI596"/>
    </row>
    <row r="597" spans="1:35" x14ac:dyDescent="0.2">
      <c r="A597">
        <v>3</v>
      </c>
      <c r="C597" t="s">
        <v>46</v>
      </c>
      <c r="D597" t="s">
        <v>412</v>
      </c>
      <c r="E597" t="s">
        <v>216</v>
      </c>
      <c r="I597"/>
      <c r="J597"/>
      <c r="K597"/>
      <c r="L597"/>
      <c r="M597"/>
      <c r="N597"/>
      <c r="O597"/>
      <c r="P597"/>
      <c r="Q597"/>
      <c r="R597"/>
      <c r="S597"/>
      <c r="T597"/>
      <c r="U597"/>
      <c r="V597"/>
      <c r="W597"/>
      <c r="X597"/>
      <c r="Y597"/>
      <c r="Z597"/>
      <c r="AA597"/>
      <c r="AB597"/>
      <c r="AC597"/>
      <c r="AD597"/>
      <c r="AE597"/>
      <c r="AF597"/>
      <c r="AG597"/>
      <c r="AH597"/>
      <c r="AI597"/>
    </row>
    <row r="598" spans="1:35" x14ac:dyDescent="0.2">
      <c r="A598">
        <v>1</v>
      </c>
      <c r="C598" t="s">
        <v>46</v>
      </c>
      <c r="D598" t="s">
        <v>413</v>
      </c>
      <c r="E598" t="s">
        <v>216</v>
      </c>
      <c r="I598"/>
      <c r="J598"/>
      <c r="K598"/>
      <c r="L598"/>
      <c r="M598"/>
      <c r="N598"/>
      <c r="O598"/>
      <c r="P598"/>
      <c r="Q598"/>
      <c r="R598"/>
      <c r="S598"/>
      <c r="T598"/>
      <c r="U598"/>
      <c r="V598"/>
      <c r="W598"/>
      <c r="X598"/>
      <c r="Y598"/>
      <c r="Z598"/>
      <c r="AA598"/>
      <c r="AB598"/>
      <c r="AC598"/>
      <c r="AD598"/>
      <c r="AE598"/>
      <c r="AF598"/>
      <c r="AG598"/>
      <c r="AH598"/>
      <c r="AI598"/>
    </row>
    <row r="599" spans="1:35" x14ac:dyDescent="0.2">
      <c r="A599">
        <v>1</v>
      </c>
      <c r="C599" t="s">
        <v>46</v>
      </c>
      <c r="D599" t="s">
        <v>414</v>
      </c>
      <c r="E599" t="s">
        <v>216</v>
      </c>
      <c r="I599"/>
      <c r="J599"/>
      <c r="K599"/>
      <c r="L599"/>
      <c r="M599"/>
      <c r="N599"/>
      <c r="O599"/>
      <c r="P599"/>
      <c r="Q599"/>
      <c r="R599"/>
      <c r="S599"/>
      <c r="T599"/>
      <c r="U599"/>
      <c r="V599"/>
      <c r="W599"/>
      <c r="X599"/>
      <c r="Y599"/>
      <c r="Z599"/>
      <c r="AA599"/>
      <c r="AB599"/>
      <c r="AC599"/>
      <c r="AD599"/>
      <c r="AE599"/>
      <c r="AF599"/>
      <c r="AG599"/>
      <c r="AH599"/>
      <c r="AI599"/>
    </row>
    <row r="600" spans="1:35" x14ac:dyDescent="0.2">
      <c r="A600">
        <v>1</v>
      </c>
      <c r="C600" t="s">
        <v>46</v>
      </c>
      <c r="D600" t="s">
        <v>415</v>
      </c>
      <c r="E600" t="s">
        <v>139</v>
      </c>
      <c r="I600"/>
      <c r="J600"/>
      <c r="K600"/>
      <c r="L600"/>
      <c r="M600"/>
      <c r="N600"/>
      <c r="O600"/>
      <c r="P600"/>
      <c r="Q600"/>
      <c r="R600"/>
      <c r="S600"/>
      <c r="T600"/>
      <c r="U600"/>
      <c r="V600"/>
      <c r="W600"/>
      <c r="X600"/>
      <c r="Y600"/>
      <c r="Z600"/>
      <c r="AA600"/>
      <c r="AB600"/>
      <c r="AC600"/>
      <c r="AD600"/>
      <c r="AE600"/>
      <c r="AF600"/>
      <c r="AG600"/>
      <c r="AH600"/>
      <c r="AI600"/>
    </row>
    <row r="601" spans="1:35" x14ac:dyDescent="0.2">
      <c r="A601">
        <v>2</v>
      </c>
      <c r="B601" t="s">
        <v>44</v>
      </c>
      <c r="C601" t="s">
        <v>46</v>
      </c>
      <c r="D601" t="s">
        <v>416</v>
      </c>
      <c r="E601" t="s">
        <v>144</v>
      </c>
      <c r="I601"/>
      <c r="J601"/>
      <c r="K601"/>
      <c r="L601"/>
      <c r="M601"/>
      <c r="N601"/>
      <c r="O601"/>
      <c r="P601"/>
      <c r="Q601"/>
      <c r="R601"/>
      <c r="S601"/>
      <c r="T601"/>
      <c r="U601"/>
      <c r="V601"/>
      <c r="W601"/>
      <c r="X601"/>
      <c r="Y601"/>
      <c r="Z601"/>
      <c r="AA601"/>
      <c r="AB601"/>
      <c r="AC601"/>
      <c r="AD601"/>
      <c r="AE601"/>
      <c r="AF601"/>
      <c r="AG601"/>
      <c r="AH601"/>
      <c r="AI601"/>
    </row>
    <row r="602" spans="1:35" x14ac:dyDescent="0.2">
      <c r="A602">
        <v>2</v>
      </c>
      <c r="B602" t="s">
        <v>44</v>
      </c>
      <c r="C602" t="s">
        <v>46</v>
      </c>
      <c r="D602" t="s">
        <v>417</v>
      </c>
      <c r="E602" t="s">
        <v>144</v>
      </c>
      <c r="I602"/>
      <c r="J602"/>
      <c r="K602"/>
      <c r="L602"/>
      <c r="M602"/>
      <c r="N602"/>
      <c r="O602"/>
      <c r="P602"/>
      <c r="Q602"/>
      <c r="R602"/>
      <c r="S602"/>
      <c r="T602"/>
      <c r="U602"/>
      <c r="V602"/>
      <c r="W602"/>
      <c r="X602"/>
      <c r="Y602"/>
      <c r="Z602"/>
      <c r="AA602"/>
      <c r="AB602"/>
      <c r="AC602"/>
      <c r="AD602"/>
      <c r="AE602"/>
      <c r="AF602"/>
      <c r="AG602"/>
      <c r="AH602"/>
      <c r="AI602"/>
    </row>
    <row r="603" spans="1:35" x14ac:dyDescent="0.2">
      <c r="A603">
        <v>11</v>
      </c>
      <c r="C603" t="s">
        <v>46</v>
      </c>
      <c r="D603" t="s">
        <v>171</v>
      </c>
      <c r="E603" t="s">
        <v>139</v>
      </c>
      <c r="I603"/>
      <c r="J603"/>
      <c r="K603"/>
      <c r="L603"/>
      <c r="M603"/>
      <c r="N603"/>
      <c r="O603"/>
      <c r="P603"/>
      <c r="Q603"/>
      <c r="R603"/>
      <c r="S603"/>
      <c r="T603"/>
      <c r="U603"/>
      <c r="V603"/>
      <c r="W603"/>
      <c r="X603"/>
      <c r="Y603"/>
      <c r="Z603"/>
      <c r="AA603"/>
      <c r="AB603"/>
      <c r="AC603"/>
      <c r="AD603"/>
      <c r="AE603"/>
      <c r="AF603"/>
      <c r="AG603"/>
      <c r="AH603"/>
      <c r="AI603"/>
    </row>
    <row r="604" spans="1:35" x14ac:dyDescent="0.2">
      <c r="A604">
        <v>4</v>
      </c>
      <c r="B604" t="s">
        <v>44</v>
      </c>
      <c r="C604" t="s">
        <v>46</v>
      </c>
      <c r="D604" t="s">
        <v>171</v>
      </c>
      <c r="E604" t="s">
        <v>144</v>
      </c>
      <c r="I604"/>
      <c r="J604"/>
      <c r="K604"/>
      <c r="L604"/>
      <c r="M604"/>
      <c r="N604"/>
      <c r="O604"/>
      <c r="P604"/>
      <c r="Q604"/>
      <c r="R604"/>
      <c r="S604"/>
      <c r="T604"/>
      <c r="U604"/>
      <c r="V604"/>
      <c r="W604"/>
      <c r="X604"/>
      <c r="Y604"/>
      <c r="Z604"/>
      <c r="AA604"/>
      <c r="AB604"/>
      <c r="AC604"/>
      <c r="AD604"/>
      <c r="AE604"/>
      <c r="AF604"/>
      <c r="AG604"/>
      <c r="AH604"/>
      <c r="AI604"/>
    </row>
    <row r="605" spans="1:35" x14ac:dyDescent="0.2">
      <c r="A605">
        <v>4</v>
      </c>
      <c r="C605" t="s">
        <v>46</v>
      </c>
      <c r="D605" t="s">
        <v>418</v>
      </c>
      <c r="E605" t="s">
        <v>139</v>
      </c>
      <c r="I605"/>
      <c r="J605"/>
      <c r="K605"/>
      <c r="L605"/>
      <c r="M605"/>
      <c r="N605"/>
      <c r="O605"/>
      <c r="P605"/>
      <c r="Q605"/>
      <c r="R605"/>
      <c r="S605"/>
      <c r="T605"/>
      <c r="U605"/>
      <c r="V605"/>
      <c r="W605"/>
      <c r="X605"/>
      <c r="Y605"/>
      <c r="Z605"/>
      <c r="AA605"/>
      <c r="AB605"/>
      <c r="AC605"/>
      <c r="AD605"/>
      <c r="AE605"/>
      <c r="AF605"/>
      <c r="AG605"/>
      <c r="AH605"/>
      <c r="AI605"/>
    </row>
    <row r="606" spans="1:35" x14ac:dyDescent="0.2">
      <c r="A606">
        <v>13</v>
      </c>
      <c r="C606" t="s">
        <v>46</v>
      </c>
      <c r="D606" t="s">
        <v>418</v>
      </c>
      <c r="E606" t="s">
        <v>216</v>
      </c>
      <c r="I606"/>
      <c r="J606"/>
      <c r="K606"/>
      <c r="L606"/>
      <c r="M606"/>
      <c r="N606"/>
      <c r="O606"/>
      <c r="P606"/>
      <c r="Q606"/>
      <c r="R606"/>
      <c r="S606"/>
      <c r="T606"/>
      <c r="U606"/>
      <c r="V606"/>
      <c r="W606"/>
      <c r="X606"/>
      <c r="Y606"/>
      <c r="Z606"/>
      <c r="AA606"/>
      <c r="AB606"/>
      <c r="AC606"/>
      <c r="AD606"/>
      <c r="AE606"/>
      <c r="AF606"/>
      <c r="AG606"/>
      <c r="AH606"/>
      <c r="AI606"/>
    </row>
    <row r="607" spans="1:35" x14ac:dyDescent="0.2">
      <c r="A607">
        <v>1</v>
      </c>
      <c r="C607" t="s">
        <v>46</v>
      </c>
      <c r="D607" t="s">
        <v>419</v>
      </c>
      <c r="E607" t="s">
        <v>139</v>
      </c>
      <c r="I607"/>
      <c r="J607"/>
      <c r="K607"/>
      <c r="L607"/>
      <c r="M607"/>
      <c r="N607"/>
      <c r="O607"/>
      <c r="P607"/>
      <c r="Q607"/>
      <c r="R607"/>
      <c r="S607"/>
      <c r="T607"/>
      <c r="U607"/>
      <c r="V607"/>
      <c r="W607"/>
      <c r="X607"/>
      <c r="Y607"/>
      <c r="Z607"/>
      <c r="AA607"/>
      <c r="AB607"/>
      <c r="AC607"/>
      <c r="AD607"/>
      <c r="AE607"/>
      <c r="AF607"/>
      <c r="AG607"/>
      <c r="AH607"/>
      <c r="AI607"/>
    </row>
    <row r="608" spans="1:35" x14ac:dyDescent="0.2">
      <c r="A608">
        <v>2</v>
      </c>
      <c r="C608" t="s">
        <v>46</v>
      </c>
      <c r="D608" t="s">
        <v>419</v>
      </c>
      <c r="E608" t="s">
        <v>216</v>
      </c>
      <c r="I608"/>
      <c r="J608"/>
      <c r="K608"/>
      <c r="L608"/>
      <c r="M608"/>
      <c r="N608"/>
      <c r="O608"/>
      <c r="P608"/>
      <c r="Q608"/>
      <c r="R608"/>
      <c r="S608"/>
      <c r="T608"/>
      <c r="U608"/>
      <c r="V608"/>
      <c r="W608"/>
      <c r="X608"/>
      <c r="Y608"/>
      <c r="Z608"/>
      <c r="AA608"/>
      <c r="AB608"/>
      <c r="AC608"/>
      <c r="AD608"/>
      <c r="AE608"/>
      <c r="AF608"/>
      <c r="AG608"/>
      <c r="AH608"/>
      <c r="AI608"/>
    </row>
    <row r="609" spans="1:35" x14ac:dyDescent="0.2">
      <c r="A609">
        <v>1</v>
      </c>
      <c r="C609" t="s">
        <v>46</v>
      </c>
      <c r="D609" t="s">
        <v>420</v>
      </c>
      <c r="E609" t="s">
        <v>216</v>
      </c>
      <c r="I609"/>
      <c r="J609"/>
      <c r="K609"/>
      <c r="L609"/>
      <c r="M609"/>
      <c r="N609"/>
      <c r="O609"/>
      <c r="P609"/>
      <c r="Q609"/>
      <c r="R609"/>
      <c r="S609"/>
      <c r="T609"/>
      <c r="U609"/>
      <c r="V609"/>
      <c r="W609"/>
      <c r="X609"/>
      <c r="Y609"/>
      <c r="Z609"/>
      <c r="AA609"/>
      <c r="AB609"/>
      <c r="AC609"/>
      <c r="AD609"/>
      <c r="AE609"/>
      <c r="AF609"/>
      <c r="AG609"/>
      <c r="AH609"/>
      <c r="AI609"/>
    </row>
    <row r="610" spans="1:35" x14ac:dyDescent="0.2">
      <c r="A610">
        <v>805</v>
      </c>
      <c r="C610" t="s">
        <v>46</v>
      </c>
      <c r="D610" t="s">
        <v>172</v>
      </c>
      <c r="E610" t="s">
        <v>139</v>
      </c>
      <c r="I610"/>
      <c r="J610"/>
      <c r="K610"/>
      <c r="L610"/>
      <c r="M610"/>
      <c r="N610"/>
      <c r="O610"/>
      <c r="P610"/>
      <c r="Q610"/>
      <c r="R610"/>
      <c r="S610"/>
      <c r="T610"/>
      <c r="U610"/>
      <c r="V610"/>
      <c r="W610"/>
      <c r="X610"/>
      <c r="Y610"/>
      <c r="Z610"/>
      <c r="AA610"/>
      <c r="AB610"/>
      <c r="AC610"/>
      <c r="AD610"/>
      <c r="AE610"/>
      <c r="AF610"/>
      <c r="AG610"/>
      <c r="AH610"/>
      <c r="AI610"/>
    </row>
    <row r="611" spans="1:35" x14ac:dyDescent="0.2">
      <c r="A611">
        <v>5</v>
      </c>
      <c r="C611" t="s">
        <v>46</v>
      </c>
      <c r="D611" t="s">
        <v>172</v>
      </c>
      <c r="E611" t="s">
        <v>216</v>
      </c>
      <c r="I611"/>
      <c r="J611"/>
      <c r="K611"/>
      <c r="L611"/>
      <c r="M611"/>
      <c r="N611"/>
      <c r="O611"/>
      <c r="P611"/>
      <c r="Q611"/>
      <c r="R611"/>
      <c r="S611"/>
      <c r="T611"/>
      <c r="U611"/>
      <c r="V611"/>
      <c r="W611"/>
      <c r="X611"/>
      <c r="Y611"/>
      <c r="Z611"/>
      <c r="AA611"/>
      <c r="AB611"/>
      <c r="AC611"/>
      <c r="AD611"/>
      <c r="AE611"/>
      <c r="AF611"/>
      <c r="AG611"/>
      <c r="AH611"/>
      <c r="AI611"/>
    </row>
    <row r="612" spans="1:35" x14ac:dyDescent="0.2">
      <c r="A612">
        <v>4</v>
      </c>
      <c r="C612" t="s">
        <v>46</v>
      </c>
      <c r="D612" t="s">
        <v>421</v>
      </c>
      <c r="E612" t="s">
        <v>139</v>
      </c>
      <c r="I612"/>
      <c r="J612"/>
      <c r="K612"/>
      <c r="L612"/>
      <c r="M612"/>
      <c r="N612"/>
      <c r="O612"/>
      <c r="P612"/>
      <c r="Q612"/>
      <c r="R612"/>
      <c r="S612"/>
      <c r="T612"/>
      <c r="U612"/>
      <c r="V612"/>
      <c r="W612"/>
      <c r="X612"/>
      <c r="Y612"/>
      <c r="Z612"/>
      <c r="AA612"/>
      <c r="AB612"/>
      <c r="AC612"/>
      <c r="AD612"/>
      <c r="AE612"/>
      <c r="AF612"/>
      <c r="AG612"/>
      <c r="AH612"/>
      <c r="AI612"/>
    </row>
    <row r="613" spans="1:35" x14ac:dyDescent="0.2">
      <c r="A613">
        <v>1</v>
      </c>
      <c r="C613" t="s">
        <v>46</v>
      </c>
      <c r="D613" t="s">
        <v>422</v>
      </c>
      <c r="E613" t="s">
        <v>423</v>
      </c>
      <c r="I613"/>
      <c r="J613"/>
      <c r="K613"/>
      <c r="L613"/>
      <c r="M613"/>
      <c r="N613"/>
      <c r="O613"/>
      <c r="P613"/>
      <c r="Q613"/>
      <c r="R613"/>
      <c r="S613"/>
      <c r="T613"/>
      <c r="U613"/>
      <c r="V613"/>
      <c r="W613"/>
      <c r="X613"/>
      <c r="Y613"/>
      <c r="Z613"/>
      <c r="AA613"/>
      <c r="AB613"/>
      <c r="AC613"/>
      <c r="AD613"/>
      <c r="AE613"/>
      <c r="AF613"/>
      <c r="AG613"/>
      <c r="AH613"/>
      <c r="AI613"/>
    </row>
    <row r="614" spans="1:35" x14ac:dyDescent="0.2">
      <c r="A614">
        <v>3</v>
      </c>
      <c r="C614" t="s">
        <v>46</v>
      </c>
      <c r="D614" t="s">
        <v>173</v>
      </c>
      <c r="E614" t="s">
        <v>139</v>
      </c>
      <c r="I614"/>
      <c r="J614"/>
      <c r="K614"/>
      <c r="L614"/>
      <c r="M614"/>
      <c r="N614"/>
      <c r="O614"/>
      <c r="P614"/>
      <c r="Q614"/>
      <c r="R614"/>
      <c r="S614"/>
      <c r="T614"/>
      <c r="U614"/>
      <c r="V614"/>
      <c r="W614"/>
      <c r="X614"/>
      <c r="Y614"/>
      <c r="Z614"/>
      <c r="AA614"/>
      <c r="AB614"/>
      <c r="AC614"/>
      <c r="AD614"/>
      <c r="AE614"/>
      <c r="AF614"/>
      <c r="AG614"/>
      <c r="AH614"/>
      <c r="AI614"/>
    </row>
    <row r="615" spans="1:35" x14ac:dyDescent="0.2">
      <c r="A615">
        <v>512</v>
      </c>
      <c r="C615" t="s">
        <v>46</v>
      </c>
      <c r="D615" t="s">
        <v>173</v>
      </c>
      <c r="E615" t="s">
        <v>424</v>
      </c>
      <c r="I615"/>
      <c r="J615"/>
      <c r="K615"/>
      <c r="L615"/>
      <c r="M615"/>
      <c r="N615"/>
      <c r="O615"/>
      <c r="P615"/>
      <c r="Q615"/>
      <c r="R615"/>
      <c r="S615"/>
      <c r="T615"/>
      <c r="U615"/>
      <c r="V615"/>
      <c r="W615"/>
      <c r="X615"/>
      <c r="Y615"/>
      <c r="Z615"/>
      <c r="AA615"/>
      <c r="AB615"/>
      <c r="AC615"/>
      <c r="AD615"/>
      <c r="AE615"/>
      <c r="AF615"/>
      <c r="AG615"/>
      <c r="AH615"/>
      <c r="AI615"/>
    </row>
    <row r="616" spans="1:35" x14ac:dyDescent="0.2">
      <c r="A616">
        <v>1</v>
      </c>
      <c r="C616" t="s">
        <v>46</v>
      </c>
      <c r="D616" t="s">
        <v>173</v>
      </c>
      <c r="E616" t="s">
        <v>140</v>
      </c>
      <c r="I616"/>
      <c r="J616"/>
      <c r="K616"/>
      <c r="L616"/>
      <c r="M616"/>
      <c r="N616"/>
      <c r="O616"/>
      <c r="P616"/>
      <c r="Q616"/>
      <c r="R616"/>
      <c r="S616"/>
      <c r="T616"/>
      <c r="U616"/>
      <c r="V616"/>
      <c r="W616"/>
      <c r="X616"/>
      <c r="Y616"/>
      <c r="Z616"/>
      <c r="AA616"/>
      <c r="AB616"/>
      <c r="AC616"/>
      <c r="AD616"/>
      <c r="AE616"/>
      <c r="AF616"/>
      <c r="AG616"/>
      <c r="AH616"/>
      <c r="AI616"/>
    </row>
    <row r="617" spans="1:35" x14ac:dyDescent="0.2">
      <c r="A617">
        <v>1</v>
      </c>
      <c r="C617" t="s">
        <v>46</v>
      </c>
      <c r="D617" t="s">
        <v>425</v>
      </c>
      <c r="E617" t="s">
        <v>139</v>
      </c>
      <c r="I617"/>
      <c r="J617"/>
      <c r="K617"/>
      <c r="L617"/>
      <c r="M617"/>
      <c r="N617"/>
      <c r="O617"/>
      <c r="P617"/>
      <c r="Q617"/>
      <c r="R617"/>
      <c r="S617"/>
      <c r="T617"/>
      <c r="U617"/>
      <c r="V617"/>
      <c r="W617"/>
      <c r="X617"/>
      <c r="Y617"/>
      <c r="Z617"/>
      <c r="AA617"/>
      <c r="AB617"/>
      <c r="AC617"/>
      <c r="AD617"/>
      <c r="AE617"/>
      <c r="AF617"/>
      <c r="AG617"/>
      <c r="AH617"/>
      <c r="AI617"/>
    </row>
    <row r="618" spans="1:35" x14ac:dyDescent="0.2">
      <c r="A618">
        <v>1</v>
      </c>
      <c r="C618" t="s">
        <v>46</v>
      </c>
      <c r="D618" t="s">
        <v>425</v>
      </c>
      <c r="E618" t="s">
        <v>426</v>
      </c>
      <c r="I618"/>
      <c r="J618"/>
      <c r="K618"/>
      <c r="L618"/>
      <c r="M618"/>
      <c r="N618"/>
      <c r="O618"/>
      <c r="P618"/>
      <c r="Q618"/>
      <c r="R618"/>
      <c r="S618"/>
      <c r="T618"/>
      <c r="U618"/>
      <c r="V618"/>
      <c r="W618"/>
      <c r="X618"/>
      <c r="Y618"/>
      <c r="Z618"/>
      <c r="AA618"/>
      <c r="AB618"/>
      <c r="AC618"/>
      <c r="AD618"/>
      <c r="AE618"/>
      <c r="AF618"/>
      <c r="AG618"/>
      <c r="AH618"/>
      <c r="AI618"/>
    </row>
    <row r="619" spans="1:35" x14ac:dyDescent="0.2">
      <c r="A619">
        <v>1</v>
      </c>
      <c r="C619" t="s">
        <v>46</v>
      </c>
      <c r="D619" t="s">
        <v>427</v>
      </c>
      <c r="E619" t="s">
        <v>139</v>
      </c>
      <c r="I619"/>
      <c r="J619"/>
      <c r="K619"/>
      <c r="L619"/>
      <c r="M619"/>
      <c r="N619"/>
      <c r="O619"/>
      <c r="P619"/>
      <c r="Q619"/>
      <c r="R619"/>
      <c r="S619"/>
      <c r="T619"/>
      <c r="U619"/>
      <c r="V619"/>
      <c r="W619"/>
      <c r="X619"/>
      <c r="Y619"/>
      <c r="Z619"/>
      <c r="AA619"/>
      <c r="AB619"/>
      <c r="AC619"/>
      <c r="AD619"/>
      <c r="AE619"/>
      <c r="AF619"/>
      <c r="AG619"/>
      <c r="AH619"/>
      <c r="AI619"/>
    </row>
    <row r="620" spans="1:35" x14ac:dyDescent="0.2">
      <c r="A620">
        <v>1</v>
      </c>
      <c r="C620" t="s">
        <v>46</v>
      </c>
      <c r="D620" t="s">
        <v>427</v>
      </c>
      <c r="E620" t="s">
        <v>216</v>
      </c>
      <c r="I620"/>
      <c r="J620"/>
      <c r="K620"/>
      <c r="L620"/>
      <c r="M620"/>
      <c r="N620"/>
      <c r="O620"/>
      <c r="P620"/>
      <c r="Q620"/>
      <c r="R620"/>
      <c r="S620"/>
      <c r="T620"/>
      <c r="U620"/>
      <c r="V620"/>
      <c r="W620"/>
      <c r="X620"/>
      <c r="Y620"/>
      <c r="Z620"/>
      <c r="AA620"/>
      <c r="AB620"/>
      <c r="AC620"/>
      <c r="AD620"/>
      <c r="AE620"/>
      <c r="AF620"/>
      <c r="AG620"/>
      <c r="AH620"/>
      <c r="AI620"/>
    </row>
    <row r="621" spans="1:35" x14ac:dyDescent="0.2">
      <c r="A621">
        <v>2</v>
      </c>
      <c r="C621" t="s">
        <v>46</v>
      </c>
      <c r="D621" t="s">
        <v>428</v>
      </c>
      <c r="E621" t="s">
        <v>139</v>
      </c>
      <c r="I621"/>
      <c r="J621"/>
      <c r="K621"/>
      <c r="L621"/>
      <c r="M621"/>
      <c r="N621"/>
      <c r="O621"/>
      <c r="P621"/>
      <c r="Q621"/>
      <c r="R621"/>
      <c r="S621"/>
      <c r="T621"/>
      <c r="U621"/>
      <c r="V621"/>
      <c r="W621"/>
      <c r="X621"/>
      <c r="Y621"/>
      <c r="Z621"/>
      <c r="AA621"/>
      <c r="AB621"/>
      <c r="AC621"/>
      <c r="AD621"/>
      <c r="AE621"/>
      <c r="AF621"/>
      <c r="AG621"/>
      <c r="AH621"/>
      <c r="AI621"/>
    </row>
    <row r="622" spans="1:35" x14ac:dyDescent="0.2">
      <c r="A622">
        <v>13</v>
      </c>
      <c r="C622" t="s">
        <v>46</v>
      </c>
      <c r="D622" t="s">
        <v>429</v>
      </c>
      <c r="E622" t="s">
        <v>139</v>
      </c>
      <c r="I622"/>
      <c r="J622"/>
      <c r="K622"/>
      <c r="L622"/>
      <c r="M622"/>
      <c r="N622"/>
      <c r="O622"/>
      <c r="P622"/>
      <c r="Q622"/>
      <c r="R622"/>
      <c r="S622"/>
      <c r="T622"/>
      <c r="U622"/>
      <c r="V622"/>
      <c r="W622"/>
      <c r="X622"/>
      <c r="Y622"/>
      <c r="Z622"/>
      <c r="AA622"/>
      <c r="AB622"/>
      <c r="AC622"/>
      <c r="AD622"/>
      <c r="AE622"/>
      <c r="AF622"/>
      <c r="AG622"/>
      <c r="AH622"/>
      <c r="AI622"/>
    </row>
    <row r="623" spans="1:35" x14ac:dyDescent="0.2">
      <c r="A623">
        <v>2</v>
      </c>
      <c r="C623" t="s">
        <v>46</v>
      </c>
      <c r="D623" t="s">
        <v>430</v>
      </c>
      <c r="E623" t="s">
        <v>139</v>
      </c>
      <c r="I623"/>
      <c r="J623"/>
      <c r="K623"/>
      <c r="L623"/>
      <c r="M623"/>
      <c r="N623"/>
      <c r="O623"/>
      <c r="P623"/>
      <c r="Q623"/>
      <c r="R623"/>
      <c r="S623"/>
      <c r="T623"/>
      <c r="U623"/>
      <c r="V623"/>
      <c r="W623"/>
      <c r="X623"/>
      <c r="Y623"/>
      <c r="Z623"/>
      <c r="AA623"/>
      <c r="AB623"/>
      <c r="AC623"/>
      <c r="AD623"/>
      <c r="AE623"/>
      <c r="AF623"/>
      <c r="AG623"/>
      <c r="AH623"/>
      <c r="AI623"/>
    </row>
    <row r="624" spans="1:35" x14ac:dyDescent="0.2">
      <c r="A624">
        <v>6</v>
      </c>
      <c r="C624" t="s">
        <v>46</v>
      </c>
      <c r="D624" t="s">
        <v>431</v>
      </c>
      <c r="E624" t="s">
        <v>139</v>
      </c>
      <c r="I624"/>
      <c r="J624"/>
      <c r="K624"/>
      <c r="L624"/>
      <c r="M624"/>
      <c r="N624"/>
      <c r="O624"/>
      <c r="P624"/>
      <c r="Q624"/>
      <c r="R624"/>
      <c r="S624"/>
      <c r="T624"/>
      <c r="U624"/>
      <c r="V624"/>
      <c r="W624"/>
      <c r="X624"/>
      <c r="Y624"/>
      <c r="Z624"/>
      <c r="AA624"/>
      <c r="AB624"/>
      <c r="AC624"/>
      <c r="AD624"/>
      <c r="AE624"/>
      <c r="AF624"/>
      <c r="AG624"/>
      <c r="AH624"/>
      <c r="AI624"/>
    </row>
    <row r="625" spans="1:35" x14ac:dyDescent="0.2">
      <c r="A625">
        <v>1</v>
      </c>
      <c r="B625" t="s">
        <v>44</v>
      </c>
      <c r="D625" t="s">
        <v>432</v>
      </c>
      <c r="E625" t="s">
        <v>433</v>
      </c>
      <c r="I625"/>
      <c r="J625"/>
      <c r="K625"/>
      <c r="L625"/>
      <c r="M625"/>
      <c r="N625"/>
      <c r="O625"/>
      <c r="P625"/>
      <c r="Q625"/>
      <c r="R625"/>
      <c r="S625"/>
      <c r="T625"/>
      <c r="U625"/>
      <c r="V625"/>
      <c r="W625"/>
      <c r="X625"/>
      <c r="Y625"/>
      <c r="Z625"/>
      <c r="AA625"/>
      <c r="AB625"/>
      <c r="AC625"/>
      <c r="AD625"/>
      <c r="AE625"/>
      <c r="AF625"/>
      <c r="AG625"/>
      <c r="AH625"/>
      <c r="AI625"/>
    </row>
    <row r="626" spans="1:35" x14ac:dyDescent="0.2">
      <c r="A626">
        <v>2</v>
      </c>
      <c r="D626" t="s">
        <v>434</v>
      </c>
      <c r="E626" t="s">
        <v>153</v>
      </c>
      <c r="I626"/>
      <c r="J626"/>
      <c r="K626"/>
      <c r="L626"/>
      <c r="M626"/>
      <c r="N626"/>
      <c r="O626"/>
      <c r="P626"/>
      <c r="Q626"/>
      <c r="R626"/>
      <c r="S626"/>
      <c r="T626"/>
      <c r="U626"/>
      <c r="V626"/>
      <c r="W626"/>
      <c r="X626"/>
      <c r="Y626"/>
      <c r="Z626"/>
      <c r="AA626"/>
      <c r="AB626"/>
      <c r="AC626"/>
      <c r="AD626"/>
      <c r="AE626"/>
      <c r="AF626"/>
      <c r="AG626"/>
      <c r="AH626"/>
      <c r="AI626"/>
    </row>
    <row r="627" spans="1:35" x14ac:dyDescent="0.2">
      <c r="A627">
        <v>7</v>
      </c>
      <c r="C627" t="s">
        <v>46</v>
      </c>
      <c r="D627" t="s">
        <v>435</v>
      </c>
      <c r="E627" t="s">
        <v>139</v>
      </c>
      <c r="I627"/>
      <c r="J627"/>
      <c r="K627"/>
      <c r="L627"/>
      <c r="M627"/>
      <c r="N627"/>
      <c r="O627"/>
      <c r="P627"/>
      <c r="Q627"/>
      <c r="R627"/>
      <c r="S627"/>
      <c r="T627"/>
      <c r="U627"/>
      <c r="V627"/>
      <c r="W627"/>
      <c r="X627"/>
      <c r="Y627"/>
      <c r="Z627"/>
      <c r="AA627"/>
      <c r="AB627"/>
      <c r="AC627"/>
      <c r="AD627"/>
      <c r="AE627"/>
      <c r="AF627"/>
      <c r="AG627"/>
      <c r="AH627"/>
      <c r="AI627"/>
    </row>
    <row r="628" spans="1:35" x14ac:dyDescent="0.2">
      <c r="A628">
        <v>5</v>
      </c>
      <c r="B628" t="s">
        <v>44</v>
      </c>
      <c r="C628" t="s">
        <v>46</v>
      </c>
      <c r="D628" t="s">
        <v>436</v>
      </c>
      <c r="E628" t="s">
        <v>139</v>
      </c>
      <c r="I628"/>
      <c r="J628"/>
      <c r="K628"/>
      <c r="L628"/>
      <c r="M628"/>
      <c r="N628"/>
      <c r="O628"/>
      <c r="P628"/>
      <c r="Q628"/>
      <c r="R628"/>
      <c r="S628"/>
      <c r="T628"/>
      <c r="U628"/>
      <c r="V628"/>
      <c r="W628"/>
      <c r="X628"/>
      <c r="Y628"/>
      <c r="Z628"/>
      <c r="AA628"/>
      <c r="AB628"/>
      <c r="AC628"/>
      <c r="AD628"/>
      <c r="AE628"/>
      <c r="AF628"/>
      <c r="AG628"/>
      <c r="AH628"/>
      <c r="AI628"/>
    </row>
    <row r="629" spans="1:35" x14ac:dyDescent="0.2">
      <c r="A629">
        <v>1</v>
      </c>
      <c r="C629" t="s">
        <v>46</v>
      </c>
      <c r="D629" t="s">
        <v>437</v>
      </c>
      <c r="E629" t="s">
        <v>139</v>
      </c>
      <c r="I629"/>
      <c r="J629"/>
      <c r="K629"/>
      <c r="L629"/>
      <c r="M629"/>
      <c r="N629"/>
      <c r="O629"/>
      <c r="P629"/>
      <c r="Q629"/>
      <c r="R629"/>
      <c r="S629"/>
      <c r="T629"/>
      <c r="U629"/>
      <c r="V629"/>
      <c r="W629"/>
      <c r="X629"/>
      <c r="Y629"/>
      <c r="Z629"/>
      <c r="AA629"/>
      <c r="AB629"/>
      <c r="AC629"/>
      <c r="AD629"/>
      <c r="AE629"/>
      <c r="AF629"/>
      <c r="AG629"/>
      <c r="AH629"/>
      <c r="AI629"/>
    </row>
    <row r="630" spans="1:35" x14ac:dyDescent="0.2">
      <c r="A630">
        <v>2</v>
      </c>
      <c r="C630" t="s">
        <v>46</v>
      </c>
      <c r="D630" t="s">
        <v>438</v>
      </c>
      <c r="E630" t="s">
        <v>139</v>
      </c>
      <c r="I630"/>
      <c r="J630"/>
      <c r="K630"/>
      <c r="L630"/>
      <c r="M630"/>
      <c r="N630"/>
      <c r="O630"/>
      <c r="P630"/>
      <c r="Q630"/>
      <c r="R630"/>
      <c r="S630"/>
      <c r="T630"/>
      <c r="U630"/>
      <c r="V630"/>
      <c r="W630"/>
      <c r="X630"/>
      <c r="Y630"/>
      <c r="Z630"/>
      <c r="AA630"/>
      <c r="AB630"/>
      <c r="AC630"/>
      <c r="AD630"/>
      <c r="AE630"/>
      <c r="AF630"/>
      <c r="AG630"/>
      <c r="AH630"/>
      <c r="AI630"/>
    </row>
    <row r="631" spans="1:35" x14ac:dyDescent="0.2">
      <c r="A631">
        <v>5</v>
      </c>
      <c r="C631" t="s">
        <v>46</v>
      </c>
      <c r="D631" t="s">
        <v>439</v>
      </c>
      <c r="E631" t="s">
        <v>144</v>
      </c>
      <c r="I631"/>
      <c r="J631"/>
      <c r="K631"/>
      <c r="L631"/>
      <c r="M631"/>
      <c r="N631"/>
      <c r="O631"/>
      <c r="P631"/>
      <c r="Q631"/>
      <c r="R631"/>
      <c r="S631"/>
      <c r="T631"/>
      <c r="U631"/>
      <c r="V631"/>
      <c r="W631"/>
      <c r="X631"/>
      <c r="Y631"/>
      <c r="Z631"/>
      <c r="AA631"/>
      <c r="AB631"/>
      <c r="AC631"/>
      <c r="AD631"/>
      <c r="AE631"/>
      <c r="AF631"/>
      <c r="AG631"/>
      <c r="AH631"/>
      <c r="AI631"/>
    </row>
    <row r="632" spans="1:35" x14ac:dyDescent="0.2">
      <c r="A632">
        <v>4</v>
      </c>
      <c r="C632" t="s">
        <v>46</v>
      </c>
      <c r="D632" t="s">
        <v>440</v>
      </c>
      <c r="E632" t="s">
        <v>144</v>
      </c>
      <c r="I632"/>
      <c r="J632"/>
      <c r="K632"/>
      <c r="L632"/>
      <c r="M632"/>
      <c r="N632"/>
      <c r="O632"/>
      <c r="P632"/>
      <c r="Q632"/>
      <c r="R632"/>
      <c r="S632"/>
      <c r="T632"/>
      <c r="U632"/>
      <c r="V632"/>
      <c r="W632"/>
      <c r="X632"/>
      <c r="Y632"/>
      <c r="Z632"/>
      <c r="AA632"/>
      <c r="AB632"/>
      <c r="AC632"/>
      <c r="AD632"/>
      <c r="AE632"/>
      <c r="AF632"/>
      <c r="AG632"/>
      <c r="AH632"/>
      <c r="AI632"/>
    </row>
    <row r="633" spans="1:35" x14ac:dyDescent="0.2">
      <c r="A633">
        <v>2</v>
      </c>
      <c r="C633" t="s">
        <v>46</v>
      </c>
      <c r="D633" t="s">
        <v>441</v>
      </c>
      <c r="E633" t="s">
        <v>144</v>
      </c>
      <c r="I633"/>
      <c r="J633"/>
      <c r="K633"/>
      <c r="L633"/>
      <c r="M633"/>
      <c r="N633"/>
      <c r="O633"/>
      <c r="P633"/>
      <c r="Q633"/>
      <c r="R633"/>
      <c r="S633"/>
      <c r="T633"/>
      <c r="U633"/>
      <c r="V633"/>
      <c r="W633"/>
      <c r="X633"/>
      <c r="Y633"/>
      <c r="Z633"/>
      <c r="AA633"/>
      <c r="AB633"/>
      <c r="AC633"/>
      <c r="AD633"/>
      <c r="AE633"/>
      <c r="AF633"/>
      <c r="AG633"/>
      <c r="AH633"/>
      <c r="AI633"/>
    </row>
    <row r="634" spans="1:35" x14ac:dyDescent="0.2">
      <c r="A634">
        <v>6</v>
      </c>
      <c r="C634" t="s">
        <v>46</v>
      </c>
      <c r="D634" t="s">
        <v>442</v>
      </c>
      <c r="E634" t="s">
        <v>139</v>
      </c>
      <c r="I634"/>
      <c r="J634"/>
      <c r="K634"/>
      <c r="L634"/>
      <c r="M634"/>
      <c r="N634"/>
      <c r="O634"/>
      <c r="P634"/>
      <c r="Q634"/>
      <c r="R634"/>
      <c r="S634"/>
      <c r="T634"/>
      <c r="U634"/>
      <c r="V634"/>
      <c r="W634"/>
      <c r="X634"/>
      <c r="Y634"/>
      <c r="Z634"/>
      <c r="AA634"/>
      <c r="AB634"/>
      <c r="AC634"/>
      <c r="AD634"/>
      <c r="AE634"/>
      <c r="AF634"/>
      <c r="AG634"/>
      <c r="AH634"/>
      <c r="AI634"/>
    </row>
    <row r="635" spans="1:35" x14ac:dyDescent="0.2">
      <c r="A635">
        <v>7</v>
      </c>
      <c r="C635" t="s">
        <v>46</v>
      </c>
      <c r="D635" t="s">
        <v>443</v>
      </c>
      <c r="E635" t="s">
        <v>139</v>
      </c>
      <c r="I635"/>
      <c r="J635"/>
      <c r="K635"/>
      <c r="L635"/>
      <c r="M635"/>
      <c r="N635"/>
      <c r="O635"/>
      <c r="P635"/>
      <c r="Q635"/>
      <c r="R635"/>
      <c r="S635"/>
      <c r="T635"/>
      <c r="U635"/>
      <c r="V635"/>
      <c r="W635"/>
      <c r="X635"/>
      <c r="Y635"/>
      <c r="Z635"/>
      <c r="AA635"/>
      <c r="AB635"/>
      <c r="AC635"/>
      <c r="AD635"/>
      <c r="AE635"/>
      <c r="AF635"/>
      <c r="AG635"/>
      <c r="AH635"/>
      <c r="AI635"/>
    </row>
    <row r="636" spans="1:35" x14ac:dyDescent="0.2">
      <c r="A636">
        <v>1</v>
      </c>
      <c r="C636" t="s">
        <v>46</v>
      </c>
      <c r="D636" t="s">
        <v>444</v>
      </c>
      <c r="E636" t="s">
        <v>139</v>
      </c>
      <c r="I636"/>
      <c r="J636"/>
      <c r="K636"/>
      <c r="L636"/>
      <c r="M636"/>
      <c r="N636"/>
      <c r="O636"/>
      <c r="P636"/>
      <c r="Q636"/>
      <c r="R636"/>
      <c r="S636"/>
      <c r="T636"/>
      <c r="U636"/>
      <c r="V636"/>
      <c r="W636"/>
      <c r="X636"/>
      <c r="Y636"/>
      <c r="Z636"/>
      <c r="AA636"/>
      <c r="AB636"/>
      <c r="AC636"/>
      <c r="AD636"/>
      <c r="AE636"/>
      <c r="AF636"/>
      <c r="AG636"/>
      <c r="AH636"/>
      <c r="AI636"/>
    </row>
    <row r="637" spans="1:35" x14ac:dyDescent="0.2">
      <c r="A637">
        <v>13</v>
      </c>
      <c r="C637" t="s">
        <v>46</v>
      </c>
      <c r="D637" t="s">
        <v>445</v>
      </c>
      <c r="E637" t="s">
        <v>139</v>
      </c>
      <c r="I637"/>
      <c r="J637"/>
      <c r="K637"/>
      <c r="L637"/>
      <c r="M637"/>
      <c r="N637"/>
      <c r="O637"/>
      <c r="P637"/>
      <c r="Q637"/>
      <c r="R637"/>
      <c r="S637"/>
      <c r="T637"/>
      <c r="U637"/>
      <c r="V637"/>
      <c r="W637"/>
      <c r="X637"/>
      <c r="Y637"/>
      <c r="Z637"/>
      <c r="AA637"/>
      <c r="AB637"/>
      <c r="AC637"/>
      <c r="AD637"/>
      <c r="AE637"/>
      <c r="AF637"/>
      <c r="AG637"/>
      <c r="AH637"/>
      <c r="AI637"/>
    </row>
    <row r="638" spans="1:35" x14ac:dyDescent="0.2">
      <c r="A638">
        <v>1</v>
      </c>
      <c r="D638" t="s">
        <v>446</v>
      </c>
      <c r="E638" t="s">
        <v>55</v>
      </c>
      <c r="I638"/>
      <c r="J638"/>
      <c r="K638"/>
      <c r="L638"/>
      <c r="M638"/>
      <c r="N638"/>
      <c r="O638"/>
      <c r="P638"/>
      <c r="Q638"/>
      <c r="R638"/>
      <c r="S638"/>
      <c r="T638"/>
      <c r="U638"/>
      <c r="V638"/>
      <c r="W638"/>
      <c r="X638"/>
      <c r="Y638"/>
      <c r="Z638"/>
      <c r="AA638"/>
      <c r="AB638"/>
      <c r="AC638"/>
      <c r="AD638"/>
      <c r="AE638"/>
      <c r="AF638"/>
      <c r="AG638"/>
      <c r="AH638"/>
      <c r="AI638"/>
    </row>
    <row r="639" spans="1:35" x14ac:dyDescent="0.2">
      <c r="A639">
        <v>2</v>
      </c>
      <c r="D639" t="s">
        <v>447</v>
      </c>
      <c r="E639" t="s">
        <v>153</v>
      </c>
      <c r="I639"/>
      <c r="J639"/>
      <c r="K639"/>
      <c r="L639"/>
      <c r="M639"/>
      <c r="N639"/>
      <c r="O639"/>
      <c r="P639"/>
      <c r="Q639"/>
      <c r="R639"/>
      <c r="S639"/>
      <c r="T639"/>
      <c r="U639"/>
      <c r="V639"/>
      <c r="W639"/>
      <c r="X639"/>
      <c r="Y639"/>
      <c r="Z639"/>
      <c r="AA639"/>
      <c r="AB639"/>
      <c r="AC639"/>
      <c r="AD639"/>
      <c r="AE639"/>
      <c r="AF639"/>
      <c r="AG639"/>
      <c r="AH639"/>
      <c r="AI639"/>
    </row>
    <row r="640" spans="1:35" x14ac:dyDescent="0.2">
      <c r="A640">
        <v>4</v>
      </c>
      <c r="D640" t="s">
        <v>447</v>
      </c>
      <c r="E640" t="s">
        <v>140</v>
      </c>
      <c r="I640"/>
      <c r="J640"/>
      <c r="K640"/>
      <c r="L640"/>
      <c r="M640"/>
      <c r="N640"/>
      <c r="O640"/>
      <c r="P640"/>
      <c r="Q640"/>
      <c r="R640"/>
      <c r="S640"/>
      <c r="T640"/>
      <c r="U640"/>
      <c r="V640"/>
      <c r="W640"/>
      <c r="X640"/>
      <c r="Y640"/>
      <c r="Z640"/>
      <c r="AA640"/>
      <c r="AB640"/>
      <c r="AC640"/>
      <c r="AD640"/>
      <c r="AE640"/>
      <c r="AF640"/>
      <c r="AG640"/>
      <c r="AH640"/>
      <c r="AI640"/>
    </row>
    <row r="641" spans="1:35" x14ac:dyDescent="0.2">
      <c r="A641">
        <v>8</v>
      </c>
      <c r="D641" t="s">
        <v>448</v>
      </c>
      <c r="E641" t="s">
        <v>153</v>
      </c>
      <c r="I641"/>
      <c r="J641"/>
      <c r="K641"/>
      <c r="L641"/>
      <c r="M641"/>
      <c r="N641"/>
      <c r="O641"/>
      <c r="P641"/>
      <c r="Q641"/>
      <c r="R641"/>
      <c r="S641"/>
      <c r="T641"/>
      <c r="U641"/>
      <c r="V641"/>
      <c r="W641"/>
      <c r="X641"/>
      <c r="Y641"/>
      <c r="Z641"/>
      <c r="AA641"/>
      <c r="AB641"/>
      <c r="AC641"/>
      <c r="AD641"/>
      <c r="AE641"/>
      <c r="AF641"/>
      <c r="AG641"/>
      <c r="AH641"/>
      <c r="AI641"/>
    </row>
    <row r="642" spans="1:35" x14ac:dyDescent="0.2">
      <c r="A642">
        <v>1</v>
      </c>
      <c r="C642" t="s">
        <v>46</v>
      </c>
      <c r="D642" t="s">
        <v>449</v>
      </c>
      <c r="E642" t="s">
        <v>216</v>
      </c>
      <c r="I642"/>
      <c r="J642"/>
      <c r="K642"/>
      <c r="L642"/>
      <c r="M642"/>
      <c r="N642"/>
      <c r="O642"/>
      <c r="P642"/>
      <c r="Q642"/>
      <c r="R642"/>
      <c r="S642"/>
      <c r="T642"/>
      <c r="U642"/>
      <c r="V642"/>
      <c r="W642"/>
      <c r="X642"/>
      <c r="Y642"/>
      <c r="Z642"/>
      <c r="AA642"/>
      <c r="AB642"/>
      <c r="AC642"/>
      <c r="AD642"/>
      <c r="AE642"/>
      <c r="AF642"/>
      <c r="AG642"/>
      <c r="AH642"/>
      <c r="AI642"/>
    </row>
    <row r="643" spans="1:35" x14ac:dyDescent="0.2">
      <c r="A643">
        <v>1</v>
      </c>
      <c r="C643" t="s">
        <v>46</v>
      </c>
      <c r="D643" t="s">
        <v>450</v>
      </c>
      <c r="E643" t="s">
        <v>139</v>
      </c>
      <c r="I643"/>
      <c r="J643"/>
      <c r="K643"/>
      <c r="L643"/>
      <c r="M643"/>
      <c r="N643"/>
      <c r="O643"/>
      <c r="P643"/>
      <c r="Q643"/>
      <c r="R643"/>
      <c r="S643"/>
      <c r="T643"/>
      <c r="U643"/>
      <c r="V643"/>
      <c r="W643"/>
      <c r="X643"/>
      <c r="Y643"/>
      <c r="Z643"/>
      <c r="AA643"/>
      <c r="AB643"/>
      <c r="AC643"/>
      <c r="AD643"/>
      <c r="AE643"/>
      <c r="AF643"/>
      <c r="AG643"/>
      <c r="AH643"/>
      <c r="AI643"/>
    </row>
    <row r="644" spans="1:35" x14ac:dyDescent="0.2">
      <c r="A644">
        <v>1</v>
      </c>
      <c r="C644" t="s">
        <v>46</v>
      </c>
      <c r="D644" t="s">
        <v>450</v>
      </c>
      <c r="E644" t="s">
        <v>216</v>
      </c>
      <c r="I644"/>
      <c r="J644"/>
      <c r="K644"/>
      <c r="L644"/>
      <c r="M644"/>
      <c r="N644"/>
      <c r="O644"/>
      <c r="P644"/>
      <c r="Q644"/>
      <c r="R644"/>
      <c r="S644"/>
      <c r="T644"/>
      <c r="U644"/>
      <c r="V644"/>
      <c r="W644"/>
      <c r="X644"/>
      <c r="Y644"/>
      <c r="Z644"/>
      <c r="AA644"/>
      <c r="AB644"/>
      <c r="AC644"/>
      <c r="AD644"/>
      <c r="AE644"/>
      <c r="AF644"/>
      <c r="AG644"/>
      <c r="AH644"/>
      <c r="AI644"/>
    </row>
    <row r="645" spans="1:35" x14ac:dyDescent="0.2">
      <c r="A645">
        <v>396</v>
      </c>
      <c r="C645" t="s">
        <v>46</v>
      </c>
      <c r="D645" t="s">
        <v>174</v>
      </c>
      <c r="E645" t="s">
        <v>139</v>
      </c>
      <c r="I645"/>
      <c r="J645"/>
      <c r="K645"/>
      <c r="L645"/>
      <c r="M645"/>
      <c r="N645"/>
      <c r="O645"/>
      <c r="P645"/>
      <c r="Q645"/>
      <c r="R645"/>
      <c r="S645"/>
      <c r="T645"/>
      <c r="U645"/>
      <c r="V645"/>
      <c r="W645"/>
      <c r="X645"/>
      <c r="Y645"/>
      <c r="Z645"/>
      <c r="AA645"/>
      <c r="AB645"/>
      <c r="AC645"/>
      <c r="AD645"/>
      <c r="AE645"/>
      <c r="AF645"/>
      <c r="AG645"/>
      <c r="AH645"/>
      <c r="AI645"/>
    </row>
    <row r="646" spans="1:35" x14ac:dyDescent="0.2">
      <c r="A646">
        <v>3</v>
      </c>
      <c r="C646" t="s">
        <v>46</v>
      </c>
      <c r="D646" t="s">
        <v>451</v>
      </c>
      <c r="E646" t="s">
        <v>139</v>
      </c>
      <c r="I646"/>
      <c r="J646"/>
      <c r="K646"/>
      <c r="L646"/>
      <c r="M646"/>
      <c r="N646"/>
      <c r="O646"/>
      <c r="P646"/>
      <c r="Q646"/>
      <c r="R646"/>
      <c r="S646"/>
      <c r="T646"/>
      <c r="U646"/>
      <c r="V646"/>
      <c r="W646"/>
      <c r="X646"/>
      <c r="Y646"/>
      <c r="Z646"/>
      <c r="AA646"/>
      <c r="AB646"/>
      <c r="AC646"/>
      <c r="AD646"/>
      <c r="AE646"/>
      <c r="AF646"/>
      <c r="AG646"/>
      <c r="AH646"/>
      <c r="AI646"/>
    </row>
    <row r="647" spans="1:35" x14ac:dyDescent="0.2">
      <c r="A647">
        <v>2</v>
      </c>
      <c r="C647" t="s">
        <v>46</v>
      </c>
      <c r="D647" t="s">
        <v>452</v>
      </c>
      <c r="E647" t="s">
        <v>139</v>
      </c>
      <c r="I647"/>
      <c r="J647"/>
      <c r="K647"/>
      <c r="L647"/>
      <c r="M647"/>
      <c r="N647"/>
      <c r="O647"/>
      <c r="P647"/>
      <c r="Q647"/>
      <c r="R647"/>
      <c r="S647"/>
      <c r="T647"/>
      <c r="U647"/>
      <c r="V647"/>
      <c r="W647"/>
      <c r="X647"/>
      <c r="Y647"/>
      <c r="Z647"/>
      <c r="AA647"/>
      <c r="AB647"/>
      <c r="AC647"/>
      <c r="AD647"/>
      <c r="AE647"/>
      <c r="AF647"/>
      <c r="AG647"/>
      <c r="AH647"/>
      <c r="AI647"/>
    </row>
    <row r="648" spans="1:35" x14ac:dyDescent="0.2">
      <c r="A648">
        <v>8</v>
      </c>
      <c r="B648" t="s">
        <v>44</v>
      </c>
      <c r="C648" t="s">
        <v>46</v>
      </c>
      <c r="D648" t="s">
        <v>453</v>
      </c>
      <c r="E648" t="s">
        <v>144</v>
      </c>
      <c r="I648"/>
      <c r="J648"/>
      <c r="K648"/>
      <c r="L648"/>
      <c r="M648"/>
      <c r="N648"/>
      <c r="O648"/>
      <c r="P648"/>
      <c r="Q648"/>
      <c r="R648"/>
      <c r="S648"/>
      <c r="T648"/>
      <c r="U648"/>
      <c r="V648"/>
      <c r="W648"/>
      <c r="X648"/>
      <c r="Y648"/>
      <c r="Z648"/>
      <c r="AA648"/>
      <c r="AB648"/>
      <c r="AC648"/>
      <c r="AD648"/>
      <c r="AE648"/>
      <c r="AF648"/>
      <c r="AG648"/>
      <c r="AH648"/>
      <c r="AI648"/>
    </row>
    <row r="649" spans="1:35" x14ac:dyDescent="0.2">
      <c r="A649">
        <v>2</v>
      </c>
      <c r="C649" t="s">
        <v>46</v>
      </c>
      <c r="D649" t="s">
        <v>454</v>
      </c>
      <c r="E649" t="s">
        <v>139</v>
      </c>
      <c r="I649"/>
      <c r="J649"/>
      <c r="K649"/>
      <c r="L649"/>
      <c r="M649"/>
      <c r="N649"/>
      <c r="O649"/>
      <c r="P649"/>
      <c r="Q649"/>
      <c r="R649"/>
      <c r="S649"/>
      <c r="T649"/>
      <c r="U649"/>
      <c r="V649"/>
      <c r="W649"/>
      <c r="X649"/>
      <c r="Y649"/>
      <c r="Z649"/>
      <c r="AA649"/>
      <c r="AB649"/>
      <c r="AC649"/>
      <c r="AD649"/>
      <c r="AE649"/>
      <c r="AF649"/>
      <c r="AG649"/>
      <c r="AH649"/>
      <c r="AI649"/>
    </row>
    <row r="650" spans="1:35" x14ac:dyDescent="0.2">
      <c r="A650">
        <v>3</v>
      </c>
      <c r="C650" t="s">
        <v>46</v>
      </c>
      <c r="D650" t="s">
        <v>455</v>
      </c>
      <c r="E650" t="s">
        <v>144</v>
      </c>
      <c r="I650"/>
      <c r="J650"/>
      <c r="K650"/>
      <c r="L650"/>
      <c r="M650"/>
      <c r="N650"/>
      <c r="O650"/>
      <c r="P650"/>
      <c r="Q650"/>
      <c r="R650"/>
      <c r="S650"/>
      <c r="T650"/>
      <c r="U650"/>
      <c r="V650"/>
      <c r="W650"/>
      <c r="X650"/>
      <c r="Y650"/>
      <c r="Z650"/>
      <c r="AA650"/>
      <c r="AB650"/>
      <c r="AC650"/>
      <c r="AD650"/>
      <c r="AE650"/>
      <c r="AF650"/>
      <c r="AG650"/>
      <c r="AH650"/>
      <c r="AI650"/>
    </row>
    <row r="651" spans="1:35" x14ac:dyDescent="0.2">
      <c r="A651">
        <v>785</v>
      </c>
      <c r="C651" t="s">
        <v>46</v>
      </c>
      <c r="D651" t="s">
        <v>175</v>
      </c>
      <c r="E651" t="s">
        <v>139</v>
      </c>
      <c r="I651"/>
      <c r="J651"/>
      <c r="K651"/>
      <c r="L651"/>
      <c r="M651"/>
      <c r="N651"/>
      <c r="O651"/>
      <c r="P651"/>
      <c r="Q651"/>
      <c r="R651"/>
      <c r="S651"/>
      <c r="T651"/>
      <c r="U651"/>
      <c r="V651"/>
      <c r="W651"/>
      <c r="X651"/>
      <c r="Y651"/>
      <c r="Z651"/>
      <c r="AA651"/>
      <c r="AB651"/>
      <c r="AC651"/>
      <c r="AD651"/>
      <c r="AE651"/>
      <c r="AF651"/>
      <c r="AG651"/>
      <c r="AH651"/>
      <c r="AI651"/>
    </row>
    <row r="652" spans="1:35" x14ac:dyDescent="0.2">
      <c r="A652">
        <v>1</v>
      </c>
      <c r="C652" t="s">
        <v>46</v>
      </c>
      <c r="D652" t="s">
        <v>175</v>
      </c>
      <c r="E652" t="s">
        <v>144</v>
      </c>
      <c r="I652"/>
      <c r="J652"/>
      <c r="K652"/>
      <c r="L652"/>
      <c r="M652"/>
      <c r="N652"/>
      <c r="O652"/>
      <c r="P652"/>
      <c r="Q652"/>
      <c r="R652"/>
      <c r="S652"/>
      <c r="T652"/>
      <c r="U652"/>
      <c r="V652"/>
      <c r="W652"/>
      <c r="X652"/>
      <c r="Y652"/>
      <c r="Z652"/>
      <c r="AA652"/>
      <c r="AB652"/>
      <c r="AC652"/>
      <c r="AD652"/>
      <c r="AE652"/>
      <c r="AF652"/>
      <c r="AG652"/>
      <c r="AH652"/>
      <c r="AI652"/>
    </row>
    <row r="653" spans="1:35" x14ac:dyDescent="0.2">
      <c r="A653">
        <v>1</v>
      </c>
      <c r="C653" t="s">
        <v>46</v>
      </c>
      <c r="D653" t="s">
        <v>456</v>
      </c>
      <c r="E653" t="s">
        <v>139</v>
      </c>
      <c r="I653"/>
      <c r="J653"/>
      <c r="K653"/>
      <c r="L653"/>
      <c r="M653"/>
      <c r="N653"/>
      <c r="O653"/>
      <c r="P653"/>
      <c r="Q653"/>
      <c r="R653"/>
      <c r="S653"/>
      <c r="T653"/>
      <c r="U653"/>
      <c r="V653"/>
      <c r="W653"/>
      <c r="X653"/>
      <c r="Y653"/>
      <c r="Z653"/>
      <c r="AA653"/>
      <c r="AB653"/>
      <c r="AC653"/>
      <c r="AD653"/>
      <c r="AE653"/>
      <c r="AF653"/>
      <c r="AG653"/>
      <c r="AH653"/>
      <c r="AI653"/>
    </row>
    <row r="654" spans="1:35" x14ac:dyDescent="0.2">
      <c r="A654">
        <v>1</v>
      </c>
      <c r="C654" t="s">
        <v>46</v>
      </c>
      <c r="D654" t="s">
        <v>457</v>
      </c>
      <c r="E654" t="s">
        <v>139</v>
      </c>
      <c r="I654"/>
      <c r="J654"/>
      <c r="K654"/>
      <c r="L654"/>
      <c r="M654"/>
      <c r="N654"/>
      <c r="O654"/>
      <c r="P654"/>
      <c r="Q654"/>
      <c r="R654"/>
      <c r="S654"/>
      <c r="T654"/>
      <c r="U654"/>
      <c r="V654"/>
      <c r="W654"/>
      <c r="X654"/>
      <c r="Y654"/>
      <c r="Z654"/>
      <c r="AA654"/>
      <c r="AB654"/>
      <c r="AC654"/>
      <c r="AD654"/>
      <c r="AE654"/>
      <c r="AF654"/>
      <c r="AG654"/>
      <c r="AH654"/>
      <c r="AI654"/>
    </row>
    <row r="655" spans="1:35" x14ac:dyDescent="0.2">
      <c r="A655">
        <v>1</v>
      </c>
      <c r="D655" t="s">
        <v>458</v>
      </c>
      <c r="E655" t="s">
        <v>144</v>
      </c>
      <c r="I655"/>
      <c r="J655"/>
      <c r="K655"/>
      <c r="L655"/>
      <c r="M655"/>
      <c r="N655"/>
      <c r="O655"/>
      <c r="P655"/>
      <c r="Q655"/>
      <c r="R655"/>
      <c r="S655"/>
      <c r="T655"/>
      <c r="U655"/>
      <c r="V655"/>
      <c r="W655"/>
      <c r="X655"/>
      <c r="Y655"/>
      <c r="Z655"/>
      <c r="AA655"/>
      <c r="AB655"/>
      <c r="AC655"/>
      <c r="AD655"/>
      <c r="AE655"/>
      <c r="AF655"/>
      <c r="AG655"/>
      <c r="AH655"/>
      <c r="AI655"/>
    </row>
    <row r="656" spans="1:35" x14ac:dyDescent="0.2">
      <c r="A656">
        <v>1</v>
      </c>
      <c r="D656" t="s">
        <v>459</v>
      </c>
      <c r="E656" t="s">
        <v>153</v>
      </c>
      <c r="I656"/>
      <c r="J656"/>
      <c r="K656"/>
      <c r="L656"/>
      <c r="M656"/>
      <c r="N656"/>
      <c r="O656"/>
      <c r="P656"/>
      <c r="Q656"/>
      <c r="R656"/>
      <c r="S656"/>
      <c r="T656"/>
      <c r="U656"/>
      <c r="V656"/>
      <c r="W656"/>
      <c r="X656"/>
      <c r="Y656"/>
      <c r="Z656"/>
      <c r="AA656"/>
      <c r="AB656"/>
      <c r="AC656"/>
      <c r="AD656"/>
      <c r="AE656"/>
      <c r="AF656"/>
      <c r="AG656"/>
      <c r="AH656"/>
      <c r="AI656"/>
    </row>
    <row r="657" spans="1:35" x14ac:dyDescent="0.2">
      <c r="A657">
        <v>34</v>
      </c>
      <c r="C657" t="s">
        <v>46</v>
      </c>
      <c r="D657" t="s">
        <v>460</v>
      </c>
      <c r="E657" t="s">
        <v>139</v>
      </c>
      <c r="I657"/>
      <c r="J657"/>
      <c r="K657"/>
      <c r="L657"/>
      <c r="M657"/>
      <c r="N657"/>
      <c r="O657"/>
      <c r="P657"/>
      <c r="Q657"/>
      <c r="R657"/>
      <c r="S657"/>
      <c r="T657"/>
      <c r="U657"/>
      <c r="V657"/>
      <c r="W657"/>
      <c r="X657"/>
      <c r="Y657"/>
      <c r="Z657"/>
      <c r="AA657"/>
      <c r="AB657"/>
      <c r="AC657"/>
      <c r="AD657"/>
      <c r="AE657"/>
      <c r="AF657"/>
      <c r="AG657"/>
      <c r="AH657"/>
      <c r="AI657"/>
    </row>
    <row r="658" spans="1:35" x14ac:dyDescent="0.2">
      <c r="A658">
        <v>3</v>
      </c>
      <c r="C658" t="s">
        <v>46</v>
      </c>
      <c r="D658" t="s">
        <v>460</v>
      </c>
      <c r="E658" t="s">
        <v>144</v>
      </c>
      <c r="I658"/>
      <c r="J658"/>
      <c r="K658"/>
      <c r="L658"/>
      <c r="M658"/>
      <c r="N658"/>
      <c r="O658"/>
      <c r="P658"/>
      <c r="Q658"/>
      <c r="R658"/>
      <c r="S658"/>
      <c r="T658"/>
      <c r="U658"/>
      <c r="V658"/>
      <c r="W658"/>
      <c r="X658"/>
      <c r="Y658"/>
      <c r="Z658"/>
      <c r="AA658"/>
      <c r="AB658"/>
      <c r="AC658"/>
      <c r="AD658"/>
      <c r="AE658"/>
      <c r="AF658"/>
      <c r="AG658"/>
      <c r="AH658"/>
      <c r="AI658"/>
    </row>
    <row r="659" spans="1:35" x14ac:dyDescent="0.2">
      <c r="A659">
        <v>4</v>
      </c>
      <c r="C659" t="s">
        <v>46</v>
      </c>
      <c r="D659" t="s">
        <v>461</v>
      </c>
      <c r="E659" t="s">
        <v>144</v>
      </c>
      <c r="I659"/>
      <c r="J659"/>
      <c r="K659"/>
      <c r="L659"/>
      <c r="M659"/>
      <c r="N659"/>
      <c r="O659"/>
      <c r="P659"/>
      <c r="Q659"/>
      <c r="R659"/>
      <c r="S659"/>
      <c r="T659"/>
      <c r="U659"/>
      <c r="V659"/>
      <c r="W659"/>
      <c r="X659"/>
      <c r="Y659"/>
      <c r="Z659"/>
      <c r="AA659"/>
      <c r="AB659"/>
      <c r="AC659"/>
      <c r="AD659"/>
      <c r="AE659"/>
      <c r="AF659"/>
      <c r="AG659"/>
      <c r="AH659"/>
      <c r="AI659"/>
    </row>
    <row r="660" spans="1:35" x14ac:dyDescent="0.2">
      <c r="A660">
        <v>1</v>
      </c>
      <c r="C660" t="s">
        <v>46</v>
      </c>
      <c r="D660" t="s">
        <v>462</v>
      </c>
      <c r="E660" t="s">
        <v>139</v>
      </c>
      <c r="I660"/>
      <c r="J660"/>
      <c r="K660"/>
      <c r="L660"/>
      <c r="M660"/>
      <c r="N660"/>
      <c r="O660"/>
      <c r="P660"/>
      <c r="Q660"/>
      <c r="R660"/>
      <c r="S660"/>
      <c r="T660"/>
      <c r="U660"/>
      <c r="V660"/>
      <c r="W660"/>
      <c r="X660"/>
      <c r="Y660"/>
      <c r="Z660"/>
      <c r="AA660"/>
      <c r="AB660"/>
      <c r="AC660"/>
      <c r="AD660"/>
      <c r="AE660"/>
      <c r="AF660"/>
      <c r="AG660"/>
      <c r="AH660"/>
      <c r="AI660"/>
    </row>
    <row r="661" spans="1:35" x14ac:dyDescent="0.2">
      <c r="A661">
        <v>2</v>
      </c>
      <c r="C661" t="s">
        <v>46</v>
      </c>
      <c r="D661" t="s">
        <v>463</v>
      </c>
      <c r="E661" t="s">
        <v>139</v>
      </c>
      <c r="I661"/>
      <c r="J661"/>
      <c r="K661"/>
      <c r="L661"/>
      <c r="M661"/>
      <c r="N661"/>
      <c r="O661"/>
      <c r="P661"/>
      <c r="Q661"/>
      <c r="R661"/>
      <c r="S661"/>
      <c r="T661"/>
      <c r="U661"/>
      <c r="V661"/>
      <c r="W661"/>
      <c r="X661"/>
      <c r="Y661"/>
      <c r="Z661"/>
      <c r="AA661"/>
      <c r="AB661"/>
      <c r="AC661"/>
      <c r="AD661"/>
      <c r="AE661"/>
      <c r="AF661"/>
      <c r="AG661"/>
      <c r="AH661"/>
      <c r="AI661"/>
    </row>
    <row r="662" spans="1:35" x14ac:dyDescent="0.2">
      <c r="A662">
        <v>1</v>
      </c>
      <c r="C662" t="s">
        <v>46</v>
      </c>
      <c r="D662" t="s">
        <v>463</v>
      </c>
      <c r="E662" t="s">
        <v>144</v>
      </c>
      <c r="I662"/>
      <c r="J662"/>
      <c r="K662"/>
      <c r="L662"/>
      <c r="M662"/>
      <c r="N662"/>
      <c r="O662"/>
      <c r="P662"/>
      <c r="Q662"/>
      <c r="R662"/>
      <c r="S662"/>
      <c r="T662"/>
      <c r="U662"/>
      <c r="V662"/>
      <c r="W662"/>
      <c r="X662"/>
      <c r="Y662"/>
      <c r="Z662"/>
      <c r="AA662"/>
      <c r="AB662"/>
      <c r="AC662"/>
      <c r="AD662"/>
      <c r="AE662"/>
      <c r="AF662"/>
      <c r="AG662"/>
      <c r="AH662"/>
      <c r="AI662"/>
    </row>
    <row r="663" spans="1:35" x14ac:dyDescent="0.2">
      <c r="A663">
        <v>3</v>
      </c>
      <c r="C663" t="s">
        <v>46</v>
      </c>
      <c r="D663" t="s">
        <v>464</v>
      </c>
      <c r="E663" t="s">
        <v>139</v>
      </c>
      <c r="I663"/>
      <c r="J663"/>
      <c r="K663"/>
      <c r="L663"/>
      <c r="M663"/>
      <c r="N663"/>
      <c r="O663"/>
      <c r="P663"/>
      <c r="Q663"/>
      <c r="R663"/>
      <c r="S663"/>
      <c r="T663"/>
      <c r="U663"/>
      <c r="V663"/>
      <c r="W663"/>
      <c r="X663"/>
      <c r="Y663"/>
      <c r="Z663"/>
      <c r="AA663"/>
      <c r="AB663"/>
      <c r="AC663"/>
      <c r="AD663"/>
      <c r="AE663"/>
      <c r="AF663"/>
      <c r="AG663"/>
      <c r="AH663"/>
      <c r="AI663"/>
    </row>
    <row r="664" spans="1:35" x14ac:dyDescent="0.2">
      <c r="A664">
        <v>1</v>
      </c>
      <c r="C664" t="s">
        <v>46</v>
      </c>
      <c r="D664" t="s">
        <v>464</v>
      </c>
      <c r="E664" t="s">
        <v>144</v>
      </c>
      <c r="I664"/>
      <c r="J664"/>
      <c r="K664"/>
      <c r="L664"/>
      <c r="M664"/>
      <c r="N664"/>
      <c r="O664"/>
      <c r="P664"/>
      <c r="Q664"/>
      <c r="R664"/>
      <c r="S664"/>
      <c r="T664"/>
      <c r="U664"/>
      <c r="V664"/>
      <c r="W664"/>
      <c r="X664"/>
      <c r="Y664"/>
      <c r="Z664"/>
      <c r="AA664"/>
      <c r="AB664"/>
      <c r="AC664"/>
      <c r="AD664"/>
      <c r="AE664"/>
      <c r="AF664"/>
      <c r="AG664"/>
      <c r="AH664"/>
      <c r="AI664"/>
    </row>
    <row r="665" spans="1:35" x14ac:dyDescent="0.2">
      <c r="A665">
        <v>2</v>
      </c>
      <c r="C665" t="s">
        <v>46</v>
      </c>
      <c r="D665" t="s">
        <v>465</v>
      </c>
      <c r="E665" t="s">
        <v>139</v>
      </c>
      <c r="I665"/>
      <c r="J665"/>
      <c r="K665"/>
      <c r="L665"/>
      <c r="M665"/>
      <c r="N665"/>
      <c r="O665"/>
      <c r="P665"/>
      <c r="Q665"/>
      <c r="R665"/>
      <c r="S665"/>
      <c r="T665"/>
      <c r="U665"/>
      <c r="V665"/>
      <c r="W665"/>
      <c r="X665"/>
      <c r="Y665"/>
      <c r="Z665"/>
      <c r="AA665"/>
      <c r="AB665"/>
      <c r="AC665"/>
      <c r="AD665"/>
      <c r="AE665"/>
      <c r="AF665"/>
      <c r="AG665"/>
      <c r="AH665"/>
      <c r="AI665"/>
    </row>
    <row r="666" spans="1:35" x14ac:dyDescent="0.2">
      <c r="A666">
        <v>1</v>
      </c>
      <c r="C666" t="s">
        <v>46</v>
      </c>
      <c r="D666" t="s">
        <v>466</v>
      </c>
      <c r="E666" t="s">
        <v>216</v>
      </c>
      <c r="I666"/>
      <c r="J666"/>
      <c r="K666"/>
      <c r="L666"/>
      <c r="M666"/>
      <c r="N666"/>
      <c r="O666"/>
      <c r="P666"/>
      <c r="Q666"/>
      <c r="R666"/>
      <c r="S666"/>
      <c r="T666"/>
      <c r="U666"/>
      <c r="V666"/>
      <c r="W666"/>
      <c r="X666"/>
      <c r="Y666"/>
      <c r="Z666"/>
      <c r="AA666"/>
      <c r="AB666"/>
      <c r="AC666"/>
      <c r="AD666"/>
      <c r="AE666"/>
      <c r="AF666"/>
      <c r="AG666"/>
      <c r="AH666"/>
      <c r="AI666"/>
    </row>
    <row r="667" spans="1:35" x14ac:dyDescent="0.2">
      <c r="A667">
        <v>1</v>
      </c>
      <c r="C667" t="s">
        <v>46</v>
      </c>
      <c r="D667" t="s">
        <v>467</v>
      </c>
      <c r="E667" t="s">
        <v>139</v>
      </c>
      <c r="I667"/>
      <c r="J667"/>
      <c r="K667"/>
      <c r="L667"/>
      <c r="M667"/>
      <c r="N667"/>
      <c r="O667"/>
      <c r="P667"/>
      <c r="Q667"/>
      <c r="R667"/>
      <c r="S667"/>
      <c r="T667"/>
      <c r="U667"/>
      <c r="V667"/>
      <c r="W667"/>
      <c r="X667"/>
      <c r="Y667"/>
      <c r="Z667"/>
      <c r="AA667"/>
      <c r="AB667"/>
      <c r="AC667"/>
      <c r="AD667"/>
      <c r="AE667"/>
      <c r="AF667"/>
      <c r="AG667"/>
      <c r="AH667"/>
      <c r="AI667"/>
    </row>
    <row r="668" spans="1:35" x14ac:dyDescent="0.2">
      <c r="A668">
        <v>1</v>
      </c>
      <c r="C668" t="s">
        <v>46</v>
      </c>
      <c r="D668" t="s">
        <v>468</v>
      </c>
      <c r="E668" t="s">
        <v>144</v>
      </c>
      <c r="I668"/>
      <c r="J668"/>
      <c r="K668"/>
      <c r="L668"/>
      <c r="M668"/>
      <c r="N668"/>
      <c r="O668"/>
      <c r="P668"/>
      <c r="Q668"/>
      <c r="R668"/>
      <c r="S668"/>
      <c r="T668"/>
      <c r="U668"/>
      <c r="V668"/>
      <c r="W668"/>
      <c r="X668"/>
      <c r="Y668"/>
      <c r="Z668"/>
      <c r="AA668"/>
      <c r="AB668"/>
      <c r="AC668"/>
      <c r="AD668"/>
      <c r="AE668"/>
      <c r="AF668"/>
      <c r="AG668"/>
      <c r="AH668"/>
      <c r="AI668"/>
    </row>
    <row r="669" spans="1:35" x14ac:dyDescent="0.2">
      <c r="A669">
        <v>7</v>
      </c>
      <c r="B669" t="s">
        <v>44</v>
      </c>
      <c r="C669" t="s">
        <v>46</v>
      </c>
      <c r="D669" t="s">
        <v>469</v>
      </c>
      <c r="E669" t="s">
        <v>144</v>
      </c>
      <c r="I669"/>
      <c r="J669"/>
      <c r="K669"/>
      <c r="L669"/>
      <c r="M669"/>
      <c r="N669"/>
      <c r="O669"/>
      <c r="P669"/>
      <c r="Q669"/>
      <c r="R669"/>
      <c r="S669"/>
      <c r="T669"/>
      <c r="U669"/>
      <c r="V669"/>
      <c r="W669"/>
      <c r="X669"/>
      <c r="Y669"/>
      <c r="Z669"/>
      <c r="AA669"/>
      <c r="AB669"/>
      <c r="AC669"/>
      <c r="AD669"/>
      <c r="AE669"/>
      <c r="AF669"/>
      <c r="AG669"/>
      <c r="AH669"/>
      <c r="AI669"/>
    </row>
    <row r="670" spans="1:35" x14ac:dyDescent="0.2">
      <c r="A670">
        <v>4</v>
      </c>
      <c r="B670" t="s">
        <v>44</v>
      </c>
      <c r="C670" t="s">
        <v>46</v>
      </c>
      <c r="D670" t="s">
        <v>470</v>
      </c>
      <c r="E670" t="s">
        <v>144</v>
      </c>
      <c r="I670"/>
      <c r="J670"/>
      <c r="K670"/>
      <c r="L670"/>
      <c r="M670"/>
      <c r="N670"/>
      <c r="O670"/>
      <c r="P670"/>
      <c r="Q670"/>
      <c r="R670"/>
      <c r="S670"/>
      <c r="T670"/>
      <c r="U670"/>
      <c r="V670"/>
      <c r="W670"/>
      <c r="X670"/>
      <c r="Y670"/>
      <c r="Z670"/>
      <c r="AA670"/>
      <c r="AB670"/>
      <c r="AC670"/>
      <c r="AD670"/>
      <c r="AE670"/>
      <c r="AF670"/>
      <c r="AG670"/>
      <c r="AH670"/>
      <c r="AI670"/>
    </row>
    <row r="671" spans="1:35" x14ac:dyDescent="0.2">
      <c r="I671"/>
      <c r="J671"/>
      <c r="K671"/>
      <c r="L671"/>
      <c r="M671"/>
      <c r="N671"/>
      <c r="O671"/>
      <c r="P671"/>
      <c r="Q671"/>
      <c r="R671"/>
      <c r="S671"/>
      <c r="T671"/>
      <c r="U671"/>
      <c r="V671"/>
      <c r="W671"/>
      <c r="X671"/>
      <c r="Y671"/>
      <c r="Z671"/>
      <c r="AA671"/>
      <c r="AB671"/>
      <c r="AC671"/>
      <c r="AD671"/>
      <c r="AE671"/>
      <c r="AF671"/>
      <c r="AG671"/>
      <c r="AH671"/>
      <c r="AI671"/>
    </row>
    <row r="672" spans="1:35" x14ac:dyDescent="0.2">
      <c r="A672" t="s">
        <v>196</v>
      </c>
      <c r="I672"/>
      <c r="J672"/>
      <c r="K672"/>
      <c r="L672"/>
      <c r="M672"/>
      <c r="N672"/>
      <c r="O672"/>
      <c r="P672"/>
      <c r="Q672"/>
      <c r="R672"/>
      <c r="S672"/>
      <c r="T672"/>
      <c r="U672"/>
      <c r="V672"/>
      <c r="W672"/>
      <c r="X672"/>
      <c r="Y672"/>
      <c r="Z672"/>
      <c r="AA672"/>
      <c r="AB672"/>
      <c r="AC672"/>
      <c r="AD672"/>
      <c r="AE672"/>
      <c r="AF672"/>
      <c r="AG672"/>
      <c r="AH672"/>
      <c r="AI672"/>
    </row>
    <row r="673" spans="1:35" x14ac:dyDescent="0.2">
      <c r="A673" t="s">
        <v>471</v>
      </c>
      <c r="I673"/>
      <c r="J673"/>
      <c r="K673"/>
      <c r="L673"/>
      <c r="M673"/>
      <c r="N673"/>
      <c r="O673"/>
      <c r="P673"/>
      <c r="Q673"/>
      <c r="R673"/>
      <c r="S673"/>
      <c r="T673"/>
      <c r="U673"/>
      <c r="V673"/>
      <c r="W673"/>
      <c r="X673"/>
      <c r="Y673"/>
      <c r="Z673"/>
      <c r="AA673"/>
      <c r="AB673"/>
      <c r="AC673"/>
      <c r="AD673"/>
      <c r="AE673"/>
      <c r="AF673"/>
      <c r="AG673"/>
      <c r="AH673"/>
      <c r="AI673"/>
    </row>
    <row r="674" spans="1:35" x14ac:dyDescent="0.2">
      <c r="A674" t="s">
        <v>472</v>
      </c>
      <c r="B674" t="s">
        <v>201</v>
      </c>
      <c r="C674" t="s">
        <v>178</v>
      </c>
      <c r="I674"/>
      <c r="J674"/>
      <c r="K674"/>
      <c r="L674"/>
      <c r="M674"/>
      <c r="N674"/>
      <c r="O674"/>
      <c r="P674"/>
      <c r="Q674"/>
      <c r="R674"/>
      <c r="S674"/>
      <c r="T674"/>
      <c r="U674"/>
      <c r="V674"/>
      <c r="W674"/>
      <c r="X674"/>
      <c r="Y674"/>
      <c r="Z674"/>
      <c r="AA674"/>
      <c r="AB674"/>
      <c r="AC674"/>
      <c r="AD674"/>
      <c r="AE674"/>
      <c r="AF674"/>
      <c r="AG674"/>
      <c r="AH674"/>
      <c r="AI674"/>
    </row>
    <row r="675" spans="1:35" x14ac:dyDescent="0.2">
      <c r="A675">
        <v>23</v>
      </c>
      <c r="B675" t="s">
        <v>473</v>
      </c>
      <c r="C675" t="s">
        <v>148</v>
      </c>
      <c r="I675"/>
      <c r="J675"/>
      <c r="K675"/>
      <c r="L675"/>
      <c r="M675"/>
      <c r="N675"/>
      <c r="O675"/>
      <c r="P675"/>
      <c r="Q675"/>
      <c r="R675"/>
      <c r="S675"/>
      <c r="T675"/>
      <c r="U675"/>
      <c r="V675"/>
      <c r="W675"/>
      <c r="X675"/>
      <c r="Y675"/>
      <c r="Z675"/>
      <c r="AA675"/>
      <c r="AB675"/>
      <c r="AC675"/>
      <c r="AD675"/>
      <c r="AE675"/>
      <c r="AF675"/>
      <c r="AG675"/>
      <c r="AH675"/>
      <c r="AI675"/>
    </row>
    <row r="676" spans="1:35" x14ac:dyDescent="0.2">
      <c r="A676">
        <v>14071</v>
      </c>
      <c r="B676" t="s">
        <v>473</v>
      </c>
      <c r="C676" t="s">
        <v>180</v>
      </c>
      <c r="I676"/>
      <c r="J676"/>
      <c r="K676"/>
      <c r="L676"/>
      <c r="M676"/>
      <c r="N676"/>
      <c r="O676"/>
      <c r="P676"/>
      <c r="Q676"/>
      <c r="R676"/>
      <c r="S676"/>
      <c r="T676"/>
      <c r="U676"/>
      <c r="V676"/>
      <c r="W676"/>
      <c r="X676"/>
      <c r="Y676"/>
      <c r="Z676"/>
      <c r="AA676"/>
      <c r="AB676"/>
      <c r="AC676"/>
      <c r="AD676"/>
      <c r="AE676"/>
      <c r="AF676"/>
      <c r="AG676"/>
      <c r="AH676"/>
      <c r="AI676"/>
    </row>
    <row r="677" spans="1:35" x14ac:dyDescent="0.2">
      <c r="I677"/>
      <c r="J677"/>
      <c r="K677"/>
      <c r="L677"/>
      <c r="M677"/>
      <c r="N677"/>
      <c r="O677"/>
      <c r="P677"/>
      <c r="Q677"/>
      <c r="R677"/>
      <c r="S677"/>
      <c r="T677"/>
      <c r="U677"/>
      <c r="V677"/>
      <c r="W677"/>
      <c r="X677"/>
      <c r="Y677"/>
      <c r="Z677"/>
      <c r="AA677"/>
      <c r="AB677"/>
      <c r="AC677"/>
      <c r="AD677"/>
      <c r="AE677"/>
      <c r="AF677"/>
      <c r="AG677"/>
      <c r="AH677"/>
      <c r="AI677"/>
    </row>
    <row r="678" spans="1:35" x14ac:dyDescent="0.2">
      <c r="A678" t="s">
        <v>193</v>
      </c>
      <c r="I678"/>
      <c r="J678"/>
      <c r="K678"/>
      <c r="L678"/>
      <c r="M678"/>
      <c r="N678"/>
      <c r="O678"/>
      <c r="P678"/>
      <c r="Q678"/>
      <c r="R678"/>
      <c r="S678"/>
      <c r="T678"/>
      <c r="U678"/>
      <c r="V678"/>
      <c r="W678"/>
      <c r="X678"/>
      <c r="Y678"/>
      <c r="Z678"/>
      <c r="AA678"/>
      <c r="AB678"/>
      <c r="AC678"/>
      <c r="AD678"/>
      <c r="AE678"/>
      <c r="AF678"/>
      <c r="AG678"/>
      <c r="AH678"/>
      <c r="AI678"/>
    </row>
    <row r="679" spans="1:35" x14ac:dyDescent="0.2">
      <c r="A679" t="s">
        <v>474</v>
      </c>
      <c r="I679"/>
      <c r="J679"/>
      <c r="K679"/>
      <c r="L679"/>
      <c r="M679"/>
      <c r="N679"/>
      <c r="O679"/>
      <c r="P679"/>
      <c r="Q679"/>
      <c r="R679"/>
      <c r="S679"/>
      <c r="T679"/>
      <c r="U679"/>
      <c r="V679"/>
      <c r="W679"/>
      <c r="X679"/>
      <c r="Y679"/>
      <c r="Z679"/>
      <c r="AA679"/>
      <c r="AB679"/>
      <c r="AC679"/>
      <c r="AD679"/>
      <c r="AE679"/>
      <c r="AF679"/>
      <c r="AG679"/>
      <c r="AH679"/>
      <c r="AI679"/>
    </row>
    <row r="680" spans="1:35" x14ac:dyDescent="0.2">
      <c r="A680" t="s">
        <v>475</v>
      </c>
      <c r="I680"/>
      <c r="J680"/>
      <c r="K680"/>
      <c r="L680"/>
      <c r="M680"/>
      <c r="N680"/>
      <c r="O680"/>
      <c r="P680"/>
      <c r="Q680"/>
      <c r="R680"/>
      <c r="S680"/>
      <c r="T680"/>
      <c r="U680"/>
      <c r="V680"/>
      <c r="W680"/>
      <c r="X680"/>
      <c r="Y680"/>
      <c r="Z680"/>
      <c r="AA680"/>
      <c r="AB680"/>
      <c r="AC680"/>
      <c r="AD680"/>
      <c r="AE680"/>
      <c r="AF680"/>
      <c r="AG680"/>
      <c r="AH680"/>
      <c r="AI680"/>
    </row>
    <row r="681" spans="1:35" x14ac:dyDescent="0.2">
      <c r="A681" t="s">
        <v>200</v>
      </c>
      <c r="B681" t="s">
        <v>201</v>
      </c>
      <c r="C681" t="s">
        <v>202</v>
      </c>
      <c r="D681" t="s">
        <v>476</v>
      </c>
      <c r="I681"/>
      <c r="J681"/>
      <c r="K681"/>
      <c r="L681"/>
      <c r="M681"/>
      <c r="N681"/>
      <c r="O681"/>
      <c r="P681"/>
      <c r="Q681"/>
      <c r="R681"/>
      <c r="S681"/>
      <c r="T681"/>
      <c r="U681"/>
      <c r="V681"/>
      <c r="W681"/>
      <c r="X681"/>
      <c r="Y681"/>
      <c r="Z681"/>
      <c r="AA681"/>
      <c r="AB681"/>
      <c r="AC681"/>
      <c r="AD681"/>
      <c r="AE681"/>
      <c r="AF681"/>
      <c r="AG681"/>
      <c r="AH681"/>
      <c r="AI681"/>
    </row>
    <row r="682" spans="1:35" x14ac:dyDescent="0.2">
      <c r="I682"/>
      <c r="J682"/>
      <c r="K682"/>
      <c r="L682"/>
      <c r="M682"/>
      <c r="N682"/>
      <c r="O682"/>
      <c r="P682"/>
      <c r="Q682"/>
      <c r="R682"/>
      <c r="S682"/>
      <c r="T682"/>
      <c r="U682"/>
      <c r="V682"/>
      <c r="W682"/>
      <c r="X682"/>
      <c r="Y682"/>
      <c r="Z682"/>
      <c r="AA682"/>
      <c r="AB682"/>
      <c r="AC682"/>
      <c r="AD682"/>
      <c r="AE682"/>
      <c r="AF682"/>
      <c r="AG682"/>
      <c r="AH682"/>
      <c r="AI682"/>
    </row>
    <row r="683" spans="1:35" x14ac:dyDescent="0.2">
      <c r="I683"/>
      <c r="J683"/>
      <c r="K683"/>
      <c r="L683"/>
      <c r="M683"/>
      <c r="N683"/>
      <c r="O683"/>
      <c r="P683"/>
      <c r="Q683"/>
      <c r="R683"/>
      <c r="S683"/>
      <c r="T683"/>
      <c r="U683"/>
      <c r="V683"/>
      <c r="W683"/>
      <c r="X683"/>
      <c r="Y683"/>
      <c r="Z683"/>
      <c r="AA683"/>
      <c r="AB683"/>
      <c r="AC683"/>
      <c r="AD683"/>
      <c r="AE683"/>
      <c r="AF683"/>
      <c r="AG683"/>
      <c r="AH683"/>
      <c r="AI683"/>
    </row>
    <row r="684" spans="1:35" x14ac:dyDescent="0.2">
      <c r="I684"/>
      <c r="J684"/>
      <c r="K684"/>
      <c r="L684"/>
      <c r="M684"/>
      <c r="N684"/>
      <c r="O684"/>
      <c r="P684"/>
      <c r="Q684"/>
      <c r="R684"/>
      <c r="S684"/>
      <c r="T684"/>
      <c r="U684"/>
      <c r="V684"/>
      <c r="W684"/>
      <c r="X684"/>
      <c r="Y684"/>
      <c r="Z684"/>
      <c r="AA684"/>
      <c r="AB684"/>
      <c r="AC684"/>
      <c r="AD684"/>
      <c r="AE684"/>
      <c r="AF684"/>
      <c r="AG684"/>
      <c r="AH684"/>
      <c r="AI684"/>
    </row>
    <row r="685" spans="1:35" x14ac:dyDescent="0.2">
      <c r="I685"/>
      <c r="J685"/>
      <c r="K685"/>
      <c r="L685"/>
      <c r="M685"/>
      <c r="N685"/>
      <c r="O685"/>
      <c r="P685"/>
      <c r="Q685"/>
      <c r="R685"/>
      <c r="S685"/>
      <c r="T685"/>
      <c r="U685"/>
      <c r="V685"/>
      <c r="W685"/>
      <c r="X685"/>
      <c r="Y685"/>
      <c r="Z685"/>
      <c r="AA685"/>
      <c r="AB685"/>
      <c r="AC685"/>
      <c r="AD685"/>
      <c r="AE685"/>
      <c r="AF685"/>
      <c r="AG685"/>
      <c r="AH685"/>
      <c r="AI685"/>
    </row>
    <row r="686" spans="1:35" x14ac:dyDescent="0.2">
      <c r="I686"/>
      <c r="J686"/>
      <c r="K686"/>
      <c r="L686"/>
      <c r="M686"/>
      <c r="N686"/>
      <c r="O686"/>
      <c r="P686"/>
      <c r="Q686"/>
      <c r="R686"/>
      <c r="S686"/>
      <c r="T686"/>
      <c r="U686"/>
      <c r="V686"/>
      <c r="W686"/>
      <c r="X686"/>
      <c r="Y686"/>
      <c r="Z686"/>
      <c r="AA686"/>
      <c r="AB686"/>
      <c r="AC686"/>
      <c r="AD686"/>
      <c r="AE686"/>
      <c r="AF686"/>
      <c r="AG686"/>
      <c r="AH686"/>
      <c r="AI686"/>
    </row>
    <row r="687" spans="1:35" x14ac:dyDescent="0.2">
      <c r="I687"/>
      <c r="J687"/>
      <c r="K687"/>
      <c r="L687"/>
      <c r="M687"/>
      <c r="N687"/>
      <c r="O687"/>
      <c r="P687"/>
      <c r="Q687"/>
      <c r="R687"/>
      <c r="S687"/>
      <c r="T687"/>
      <c r="U687"/>
      <c r="V687"/>
      <c r="W687"/>
      <c r="X687"/>
      <c r="Y687"/>
      <c r="Z687"/>
      <c r="AA687"/>
      <c r="AB687"/>
      <c r="AC687"/>
      <c r="AD687"/>
      <c r="AE687"/>
      <c r="AF687"/>
      <c r="AG687"/>
      <c r="AH687"/>
      <c r="AI687"/>
    </row>
    <row r="688" spans="1:35" x14ac:dyDescent="0.2">
      <c r="I688"/>
      <c r="J688"/>
      <c r="K688"/>
      <c r="L688"/>
      <c r="M688"/>
      <c r="N688"/>
      <c r="O688"/>
      <c r="P688"/>
      <c r="Q688"/>
      <c r="R688"/>
      <c r="S688"/>
      <c r="T688"/>
      <c r="U688"/>
      <c r="V688"/>
      <c r="W688"/>
      <c r="X688"/>
      <c r="Y688"/>
      <c r="Z688"/>
      <c r="AA688"/>
      <c r="AB688"/>
      <c r="AC688"/>
      <c r="AD688"/>
      <c r="AE688"/>
      <c r="AF688"/>
      <c r="AG688"/>
      <c r="AH688"/>
      <c r="AI688"/>
    </row>
    <row r="689" spans="9:35" x14ac:dyDescent="0.2">
      <c r="I689"/>
      <c r="J689"/>
      <c r="K689"/>
      <c r="L689"/>
      <c r="M689"/>
      <c r="N689"/>
      <c r="O689"/>
      <c r="P689"/>
      <c r="Q689"/>
      <c r="R689"/>
      <c r="S689"/>
      <c r="T689"/>
      <c r="U689"/>
      <c r="V689"/>
      <c r="W689"/>
      <c r="X689"/>
      <c r="Y689"/>
      <c r="Z689"/>
      <c r="AA689"/>
      <c r="AB689"/>
      <c r="AC689"/>
      <c r="AD689"/>
      <c r="AE689"/>
      <c r="AF689"/>
      <c r="AG689"/>
      <c r="AH689"/>
      <c r="AI689"/>
    </row>
    <row r="690" spans="9:35" x14ac:dyDescent="0.2">
      <c r="I690"/>
      <c r="J690"/>
      <c r="K690"/>
      <c r="L690"/>
      <c r="M690"/>
      <c r="N690"/>
      <c r="O690"/>
      <c r="P690"/>
      <c r="Q690"/>
      <c r="R690"/>
      <c r="S690"/>
      <c r="T690"/>
      <c r="U690"/>
      <c r="V690"/>
      <c r="W690"/>
      <c r="X690"/>
      <c r="Y690"/>
      <c r="Z690"/>
      <c r="AA690"/>
      <c r="AB690"/>
      <c r="AC690"/>
      <c r="AD690"/>
      <c r="AE690"/>
      <c r="AF690"/>
      <c r="AG690"/>
      <c r="AH690"/>
      <c r="AI690"/>
    </row>
    <row r="691" spans="9:35" x14ac:dyDescent="0.2">
      <c r="I691"/>
      <c r="J691"/>
      <c r="K691"/>
      <c r="L691"/>
      <c r="M691"/>
      <c r="N691"/>
      <c r="O691"/>
      <c r="P691"/>
      <c r="Q691"/>
      <c r="R691"/>
      <c r="S691"/>
      <c r="T691"/>
      <c r="U691"/>
      <c r="V691"/>
      <c r="W691"/>
      <c r="X691"/>
      <c r="Y691"/>
      <c r="Z691"/>
      <c r="AA691"/>
      <c r="AB691"/>
      <c r="AC691"/>
      <c r="AD691"/>
      <c r="AE691"/>
      <c r="AF691"/>
      <c r="AG691"/>
      <c r="AH691"/>
      <c r="AI691"/>
    </row>
    <row r="692" spans="9:35" x14ac:dyDescent="0.2">
      <c r="I692"/>
      <c r="J692"/>
      <c r="K692"/>
      <c r="L692"/>
      <c r="M692"/>
      <c r="N692"/>
      <c r="O692"/>
      <c r="P692"/>
      <c r="Q692"/>
      <c r="R692"/>
      <c r="S692"/>
      <c r="T692"/>
      <c r="U692"/>
      <c r="V692"/>
      <c r="W692"/>
      <c r="X692"/>
      <c r="Y692"/>
      <c r="Z692"/>
      <c r="AA692"/>
      <c r="AB692"/>
      <c r="AC692"/>
      <c r="AD692"/>
      <c r="AE692"/>
      <c r="AF692"/>
      <c r="AG692"/>
      <c r="AH692"/>
      <c r="AI692"/>
    </row>
    <row r="693" spans="9:35" x14ac:dyDescent="0.2">
      <c r="I693"/>
      <c r="J693"/>
      <c r="K693"/>
      <c r="L693"/>
      <c r="M693"/>
      <c r="N693"/>
      <c r="O693"/>
      <c r="P693"/>
      <c r="Q693"/>
      <c r="R693"/>
      <c r="S693"/>
      <c r="T693"/>
      <c r="U693"/>
      <c r="V693"/>
      <c r="W693"/>
      <c r="X693"/>
      <c r="Y693"/>
      <c r="Z693"/>
      <c r="AA693"/>
      <c r="AB693"/>
      <c r="AC693"/>
      <c r="AD693"/>
      <c r="AE693"/>
      <c r="AF693"/>
      <c r="AG693"/>
      <c r="AH693"/>
      <c r="AI693"/>
    </row>
    <row r="694" spans="9:35" x14ac:dyDescent="0.2">
      <c r="I694"/>
      <c r="J694"/>
      <c r="K694"/>
      <c r="L694"/>
      <c r="M694"/>
      <c r="N694"/>
      <c r="O694"/>
      <c r="P694"/>
      <c r="Q694"/>
      <c r="R694"/>
      <c r="S694"/>
      <c r="T694"/>
      <c r="U694"/>
      <c r="V694"/>
      <c r="W694"/>
      <c r="X694"/>
      <c r="Y694"/>
      <c r="Z694"/>
      <c r="AA694"/>
      <c r="AB694"/>
      <c r="AC694"/>
      <c r="AD694"/>
      <c r="AE694"/>
      <c r="AF694"/>
      <c r="AG694"/>
      <c r="AH694"/>
      <c r="AI694"/>
    </row>
    <row r="695" spans="9:35" x14ac:dyDescent="0.2">
      <c r="I695"/>
      <c r="J695"/>
      <c r="K695"/>
      <c r="L695"/>
      <c r="M695"/>
      <c r="N695"/>
      <c r="O695"/>
      <c r="P695"/>
      <c r="Q695"/>
      <c r="R695"/>
      <c r="S695"/>
      <c r="T695"/>
      <c r="U695"/>
      <c r="V695"/>
      <c r="W695"/>
      <c r="X695"/>
      <c r="Y695"/>
      <c r="Z695"/>
      <c r="AA695"/>
      <c r="AB695"/>
      <c r="AC695"/>
      <c r="AD695"/>
      <c r="AE695"/>
      <c r="AF695"/>
      <c r="AG695"/>
      <c r="AH695"/>
      <c r="AI695"/>
    </row>
    <row r="696" spans="9:35" x14ac:dyDescent="0.2">
      <c r="I696"/>
      <c r="J696"/>
      <c r="K696"/>
      <c r="L696"/>
      <c r="M696"/>
      <c r="N696"/>
      <c r="O696"/>
      <c r="P696"/>
      <c r="Q696"/>
      <c r="R696"/>
      <c r="S696"/>
      <c r="T696"/>
      <c r="U696"/>
      <c r="V696"/>
      <c r="W696"/>
      <c r="X696"/>
      <c r="Y696"/>
      <c r="Z696"/>
      <c r="AA696"/>
      <c r="AB696"/>
      <c r="AC696"/>
      <c r="AD696"/>
      <c r="AE696"/>
      <c r="AF696"/>
      <c r="AG696"/>
      <c r="AH696"/>
      <c r="AI696"/>
    </row>
    <row r="697" spans="9:35" x14ac:dyDescent="0.2">
      <c r="I697"/>
      <c r="J697"/>
      <c r="K697"/>
      <c r="L697"/>
      <c r="M697"/>
      <c r="N697"/>
      <c r="O697"/>
      <c r="P697"/>
      <c r="Q697"/>
      <c r="R697"/>
      <c r="S697"/>
      <c r="T697"/>
      <c r="U697"/>
      <c r="V697"/>
      <c r="W697"/>
      <c r="X697"/>
      <c r="Y697"/>
      <c r="Z697"/>
      <c r="AA697"/>
      <c r="AB697"/>
      <c r="AC697"/>
      <c r="AD697"/>
      <c r="AE697"/>
      <c r="AF697"/>
      <c r="AG697"/>
      <c r="AH697"/>
      <c r="AI697"/>
    </row>
    <row r="698" spans="9:35" x14ac:dyDescent="0.2">
      <c r="I698"/>
      <c r="J698"/>
      <c r="K698"/>
      <c r="L698"/>
      <c r="M698"/>
      <c r="N698"/>
      <c r="O698"/>
      <c r="P698"/>
      <c r="Q698"/>
      <c r="R698"/>
      <c r="S698"/>
      <c r="T698"/>
      <c r="U698"/>
      <c r="V698"/>
      <c r="W698"/>
      <c r="X698"/>
      <c r="Y698"/>
      <c r="Z698"/>
      <c r="AA698"/>
      <c r="AB698"/>
      <c r="AC698"/>
      <c r="AD698"/>
      <c r="AE698"/>
      <c r="AF698"/>
      <c r="AG698"/>
      <c r="AH698"/>
      <c r="AI698"/>
    </row>
    <row r="699" spans="9:35" x14ac:dyDescent="0.2">
      <c r="I699"/>
      <c r="J699"/>
      <c r="K699"/>
      <c r="L699"/>
      <c r="M699"/>
      <c r="N699"/>
      <c r="O699"/>
      <c r="P699"/>
      <c r="Q699"/>
      <c r="R699"/>
      <c r="S699"/>
      <c r="T699"/>
      <c r="U699"/>
      <c r="V699"/>
      <c r="W699"/>
      <c r="X699"/>
      <c r="Y699"/>
      <c r="Z699"/>
      <c r="AA699"/>
      <c r="AB699"/>
      <c r="AC699"/>
      <c r="AD699"/>
      <c r="AE699"/>
      <c r="AF699"/>
      <c r="AG699"/>
      <c r="AH699"/>
      <c r="AI699"/>
    </row>
    <row r="700" spans="9:35" x14ac:dyDescent="0.2">
      <c r="I700"/>
      <c r="J700"/>
      <c r="K700"/>
      <c r="L700"/>
      <c r="M700"/>
      <c r="N700"/>
      <c r="O700"/>
      <c r="P700"/>
      <c r="Q700"/>
      <c r="R700"/>
      <c r="S700"/>
      <c r="T700"/>
      <c r="U700"/>
      <c r="V700"/>
      <c r="W700"/>
      <c r="X700"/>
      <c r="Y700"/>
      <c r="Z700"/>
      <c r="AA700"/>
      <c r="AB700"/>
      <c r="AC700"/>
      <c r="AD700"/>
      <c r="AE700"/>
      <c r="AF700"/>
      <c r="AG700"/>
      <c r="AH700"/>
      <c r="AI700"/>
    </row>
    <row r="701" spans="9:35" x14ac:dyDescent="0.2">
      <c r="I701"/>
      <c r="J701"/>
      <c r="K701"/>
      <c r="L701"/>
      <c r="M701"/>
      <c r="N701"/>
      <c r="O701"/>
      <c r="P701"/>
      <c r="Q701"/>
      <c r="R701"/>
      <c r="S701"/>
      <c r="T701"/>
      <c r="U701"/>
      <c r="V701"/>
      <c r="W701"/>
      <c r="X701"/>
      <c r="Y701"/>
      <c r="Z701"/>
      <c r="AA701"/>
      <c r="AB701"/>
      <c r="AC701"/>
      <c r="AD701"/>
      <c r="AE701"/>
      <c r="AF701"/>
      <c r="AG701"/>
      <c r="AH701"/>
      <c r="AI701"/>
    </row>
    <row r="702" spans="9:35" x14ac:dyDescent="0.2">
      <c r="I702"/>
      <c r="J702"/>
      <c r="K702"/>
      <c r="L702"/>
      <c r="M702"/>
      <c r="N702"/>
      <c r="O702"/>
      <c r="P702"/>
      <c r="Q702"/>
      <c r="R702"/>
      <c r="S702"/>
      <c r="T702"/>
      <c r="U702"/>
      <c r="V702"/>
      <c r="W702"/>
      <c r="X702"/>
      <c r="Y702"/>
      <c r="Z702"/>
      <c r="AA702"/>
      <c r="AB702"/>
      <c r="AC702"/>
      <c r="AD702"/>
      <c r="AE702"/>
      <c r="AF702"/>
      <c r="AG702"/>
      <c r="AH702"/>
      <c r="AI702"/>
    </row>
    <row r="703" spans="9:35" x14ac:dyDescent="0.2">
      <c r="I703"/>
      <c r="J703"/>
      <c r="K703"/>
      <c r="L703"/>
      <c r="M703"/>
      <c r="N703"/>
      <c r="O703"/>
      <c r="P703"/>
      <c r="Q703"/>
      <c r="R703"/>
      <c r="S703"/>
      <c r="T703"/>
      <c r="U703"/>
      <c r="V703"/>
      <c r="W703"/>
      <c r="X703"/>
      <c r="Y703"/>
      <c r="Z703"/>
      <c r="AA703"/>
      <c r="AB703"/>
      <c r="AC703"/>
      <c r="AD703"/>
      <c r="AE703"/>
      <c r="AF703"/>
      <c r="AG703"/>
      <c r="AH703"/>
      <c r="AI703"/>
    </row>
    <row r="704" spans="9:35" x14ac:dyDescent="0.2">
      <c r="I704"/>
      <c r="J704"/>
      <c r="K704"/>
      <c r="L704"/>
      <c r="M704"/>
      <c r="N704"/>
      <c r="O704"/>
      <c r="P704"/>
      <c r="Q704"/>
      <c r="R704"/>
      <c r="S704"/>
      <c r="T704"/>
      <c r="U704"/>
      <c r="V704"/>
      <c r="W704"/>
      <c r="X704"/>
      <c r="Y704"/>
      <c r="Z704"/>
      <c r="AA704"/>
      <c r="AB704"/>
      <c r="AC704"/>
      <c r="AD704"/>
      <c r="AE704"/>
      <c r="AF704"/>
      <c r="AG704"/>
      <c r="AH704"/>
      <c r="AI704"/>
    </row>
    <row r="705" spans="9:35" x14ac:dyDescent="0.2">
      <c r="I705"/>
      <c r="J705"/>
      <c r="K705"/>
      <c r="L705"/>
      <c r="M705"/>
      <c r="N705"/>
      <c r="O705"/>
      <c r="P705"/>
      <c r="Q705"/>
      <c r="R705"/>
      <c r="S705"/>
      <c r="T705"/>
      <c r="U705"/>
      <c r="V705"/>
      <c r="W705"/>
      <c r="X705"/>
      <c r="Y705"/>
      <c r="Z705"/>
      <c r="AA705"/>
      <c r="AB705"/>
      <c r="AC705"/>
      <c r="AD705"/>
      <c r="AE705"/>
      <c r="AF705"/>
      <c r="AG705"/>
      <c r="AH705"/>
      <c r="AI705"/>
    </row>
    <row r="706" spans="9:35" x14ac:dyDescent="0.2">
      <c r="I706"/>
      <c r="J706"/>
      <c r="K706"/>
      <c r="L706"/>
      <c r="M706"/>
      <c r="N706"/>
      <c r="O706"/>
      <c r="P706"/>
      <c r="Q706"/>
      <c r="R706"/>
      <c r="S706"/>
      <c r="T706"/>
      <c r="U706"/>
      <c r="V706"/>
      <c r="W706"/>
      <c r="X706"/>
      <c r="Y706"/>
      <c r="Z706"/>
      <c r="AA706"/>
      <c r="AB706"/>
      <c r="AC706"/>
      <c r="AD706"/>
      <c r="AE706"/>
      <c r="AF706"/>
      <c r="AG706"/>
      <c r="AH706"/>
      <c r="AI706"/>
    </row>
    <row r="707" spans="9:35" x14ac:dyDescent="0.2">
      <c r="I707"/>
      <c r="J707"/>
      <c r="K707"/>
      <c r="L707"/>
      <c r="M707"/>
      <c r="N707"/>
      <c r="O707"/>
      <c r="P707"/>
      <c r="Q707"/>
      <c r="R707"/>
      <c r="S707"/>
      <c r="T707"/>
      <c r="U707"/>
      <c r="V707"/>
      <c r="W707"/>
      <c r="X707"/>
      <c r="Y707"/>
      <c r="Z707"/>
      <c r="AA707"/>
      <c r="AB707"/>
      <c r="AC707"/>
      <c r="AD707"/>
      <c r="AE707"/>
      <c r="AF707"/>
      <c r="AG707"/>
      <c r="AH707"/>
      <c r="AI707"/>
    </row>
    <row r="708" spans="9:35" x14ac:dyDescent="0.2">
      <c r="I708"/>
      <c r="J708"/>
      <c r="K708"/>
      <c r="L708"/>
      <c r="M708"/>
      <c r="N708"/>
      <c r="O708"/>
      <c r="P708"/>
      <c r="Q708"/>
      <c r="R708"/>
      <c r="S708"/>
      <c r="T708"/>
      <c r="U708"/>
      <c r="V708"/>
      <c r="W708"/>
      <c r="X708"/>
      <c r="Y708"/>
      <c r="Z708"/>
      <c r="AA708"/>
      <c r="AB708"/>
      <c r="AC708"/>
      <c r="AD708"/>
      <c r="AE708"/>
      <c r="AF708"/>
      <c r="AG708"/>
      <c r="AH708"/>
      <c r="AI708"/>
    </row>
    <row r="709" spans="9:35" x14ac:dyDescent="0.2">
      <c r="I709"/>
      <c r="J709"/>
      <c r="K709"/>
      <c r="L709"/>
      <c r="M709"/>
      <c r="N709"/>
      <c r="O709"/>
      <c r="P709"/>
      <c r="Q709"/>
      <c r="R709"/>
      <c r="S709"/>
      <c r="T709"/>
      <c r="U709"/>
      <c r="V709"/>
      <c r="W709"/>
      <c r="X709"/>
      <c r="Y709"/>
      <c r="Z709"/>
      <c r="AA709"/>
      <c r="AB709"/>
      <c r="AC709"/>
      <c r="AD709"/>
      <c r="AE709"/>
      <c r="AF709"/>
      <c r="AG709"/>
      <c r="AH709"/>
      <c r="AI709"/>
    </row>
    <row r="710" spans="9:35" x14ac:dyDescent="0.2">
      <c r="I710"/>
      <c r="J710"/>
      <c r="K710"/>
      <c r="L710"/>
      <c r="M710"/>
      <c r="N710"/>
      <c r="O710"/>
      <c r="P710"/>
      <c r="Q710"/>
      <c r="R710"/>
      <c r="S710"/>
      <c r="T710"/>
      <c r="U710"/>
      <c r="V710"/>
      <c r="W710"/>
      <c r="X710"/>
      <c r="Y710"/>
      <c r="Z710"/>
      <c r="AA710"/>
      <c r="AB710"/>
      <c r="AC710"/>
      <c r="AD710"/>
      <c r="AE710"/>
      <c r="AF710"/>
      <c r="AG710"/>
      <c r="AH710"/>
      <c r="AI710"/>
    </row>
    <row r="711" spans="9:35" x14ac:dyDescent="0.2">
      <c r="I711"/>
      <c r="J711"/>
      <c r="K711"/>
      <c r="L711"/>
      <c r="M711"/>
      <c r="N711"/>
      <c r="O711"/>
      <c r="P711"/>
      <c r="Q711"/>
      <c r="R711"/>
      <c r="S711"/>
      <c r="T711"/>
      <c r="U711"/>
      <c r="V711"/>
      <c r="W711"/>
      <c r="X711"/>
      <c r="Y711"/>
      <c r="Z711"/>
      <c r="AA711"/>
      <c r="AB711"/>
      <c r="AC711"/>
      <c r="AD711"/>
      <c r="AE711"/>
      <c r="AF711"/>
      <c r="AG711"/>
      <c r="AH711"/>
      <c r="AI711"/>
    </row>
    <row r="712" spans="9:35" x14ac:dyDescent="0.2">
      <c r="I712"/>
      <c r="J712"/>
      <c r="K712"/>
      <c r="L712"/>
      <c r="M712"/>
      <c r="N712"/>
      <c r="O712"/>
      <c r="P712"/>
      <c r="Q712"/>
      <c r="R712"/>
      <c r="S712"/>
      <c r="T712"/>
      <c r="U712"/>
      <c r="V712"/>
      <c r="W712"/>
      <c r="X712"/>
      <c r="Y712"/>
      <c r="Z712"/>
      <c r="AA712"/>
      <c r="AB712"/>
      <c r="AC712"/>
      <c r="AD712"/>
      <c r="AE712"/>
      <c r="AF712"/>
      <c r="AG712"/>
      <c r="AH712"/>
      <c r="AI712"/>
    </row>
    <row r="713" spans="9:35" x14ac:dyDescent="0.2">
      <c r="I713"/>
      <c r="J713"/>
      <c r="K713"/>
      <c r="L713"/>
      <c r="M713"/>
      <c r="N713"/>
      <c r="O713"/>
      <c r="P713"/>
      <c r="Q713"/>
      <c r="R713"/>
      <c r="S713"/>
      <c r="T713"/>
      <c r="U713"/>
      <c r="V713"/>
      <c r="W713"/>
      <c r="X713"/>
      <c r="Y713"/>
      <c r="Z713"/>
      <c r="AA713"/>
      <c r="AB713"/>
      <c r="AC713"/>
      <c r="AD713"/>
      <c r="AE713"/>
      <c r="AF713"/>
      <c r="AG713"/>
      <c r="AH713"/>
      <c r="AI713"/>
    </row>
    <row r="714" spans="9:35" x14ac:dyDescent="0.2">
      <c r="I714"/>
      <c r="J714"/>
      <c r="K714"/>
      <c r="L714"/>
      <c r="M714"/>
      <c r="N714"/>
      <c r="O714"/>
      <c r="P714"/>
      <c r="Q714"/>
      <c r="R714"/>
      <c r="S714"/>
      <c r="T714"/>
      <c r="U714"/>
      <c r="V714"/>
      <c r="W714"/>
      <c r="X714"/>
      <c r="Y714"/>
      <c r="Z714"/>
      <c r="AA714"/>
      <c r="AB714"/>
      <c r="AC714"/>
      <c r="AD714"/>
      <c r="AE714"/>
      <c r="AF714"/>
      <c r="AG714"/>
      <c r="AH714"/>
      <c r="AI714"/>
    </row>
    <row r="715" spans="9:35" x14ac:dyDescent="0.2">
      <c r="I715"/>
      <c r="J715"/>
      <c r="K715"/>
      <c r="L715"/>
      <c r="M715"/>
      <c r="N715"/>
      <c r="O715"/>
      <c r="P715"/>
      <c r="Q715"/>
      <c r="R715"/>
      <c r="S715"/>
      <c r="T715"/>
      <c r="U715"/>
      <c r="V715"/>
      <c r="W715"/>
      <c r="X715"/>
      <c r="Y715"/>
      <c r="Z715"/>
      <c r="AA715"/>
      <c r="AB715"/>
      <c r="AC715"/>
      <c r="AD715"/>
      <c r="AE715"/>
      <c r="AF715"/>
      <c r="AG715"/>
      <c r="AH715"/>
      <c r="AI715"/>
    </row>
    <row r="716" spans="9:35" x14ac:dyDescent="0.2">
      <c r="I716"/>
      <c r="J716"/>
      <c r="K716"/>
      <c r="L716"/>
      <c r="M716"/>
      <c r="N716"/>
      <c r="O716"/>
      <c r="P716"/>
      <c r="Q716"/>
      <c r="R716"/>
      <c r="S716"/>
      <c r="T716"/>
      <c r="U716"/>
      <c r="V716"/>
      <c r="W716"/>
      <c r="X716"/>
      <c r="Y716"/>
      <c r="Z716"/>
      <c r="AA716"/>
      <c r="AB716"/>
      <c r="AC716"/>
      <c r="AD716"/>
      <c r="AE716"/>
      <c r="AF716"/>
      <c r="AG716"/>
      <c r="AH716"/>
      <c r="AI716"/>
    </row>
    <row r="717" spans="9:35" x14ac:dyDescent="0.2">
      <c r="I717"/>
      <c r="J717"/>
      <c r="K717"/>
      <c r="L717"/>
      <c r="M717"/>
      <c r="N717"/>
      <c r="O717"/>
      <c r="P717"/>
      <c r="Q717"/>
      <c r="R717"/>
      <c r="S717"/>
      <c r="T717"/>
      <c r="U717"/>
      <c r="V717"/>
      <c r="W717"/>
      <c r="X717"/>
      <c r="Y717"/>
      <c r="Z717"/>
      <c r="AA717"/>
      <c r="AB717"/>
      <c r="AC717"/>
      <c r="AD717"/>
      <c r="AE717"/>
      <c r="AF717"/>
      <c r="AG717"/>
      <c r="AH717"/>
      <c r="AI717"/>
    </row>
    <row r="718" spans="9:35" x14ac:dyDescent="0.2">
      <c r="I718"/>
      <c r="J718"/>
      <c r="K718"/>
      <c r="L718"/>
      <c r="M718"/>
      <c r="N718"/>
      <c r="O718"/>
      <c r="P718"/>
      <c r="Q718"/>
      <c r="R718"/>
      <c r="S718"/>
      <c r="T718"/>
      <c r="U718"/>
      <c r="V718"/>
      <c r="W718"/>
      <c r="X718"/>
      <c r="Y718"/>
      <c r="Z718"/>
      <c r="AA718"/>
      <c r="AB718"/>
      <c r="AC718"/>
      <c r="AD718"/>
      <c r="AE718"/>
      <c r="AF718"/>
      <c r="AG718"/>
      <c r="AH718"/>
      <c r="AI718"/>
    </row>
    <row r="719" spans="9:35" x14ac:dyDescent="0.2">
      <c r="I719"/>
      <c r="J719"/>
      <c r="K719"/>
      <c r="L719"/>
      <c r="M719"/>
      <c r="N719"/>
      <c r="O719"/>
      <c r="P719"/>
      <c r="Q719"/>
      <c r="R719"/>
      <c r="S719"/>
      <c r="T719"/>
      <c r="U719"/>
      <c r="V719"/>
      <c r="W719"/>
      <c r="X719"/>
      <c r="Y719"/>
      <c r="Z719"/>
      <c r="AA719"/>
      <c r="AB719"/>
      <c r="AC719"/>
      <c r="AD719"/>
      <c r="AE719"/>
      <c r="AF719"/>
      <c r="AG719"/>
      <c r="AH719"/>
      <c r="AI719"/>
    </row>
    <row r="720" spans="9:35" x14ac:dyDescent="0.2">
      <c r="I720"/>
      <c r="J720"/>
      <c r="K720"/>
      <c r="L720"/>
      <c r="M720"/>
      <c r="N720"/>
      <c r="O720"/>
      <c r="P720"/>
      <c r="Q720"/>
      <c r="R720"/>
      <c r="S720"/>
      <c r="T720"/>
      <c r="U720"/>
      <c r="V720"/>
      <c r="W720"/>
      <c r="X720"/>
      <c r="Y720"/>
      <c r="Z720"/>
      <c r="AA720"/>
      <c r="AB720"/>
      <c r="AC720"/>
      <c r="AD720"/>
      <c r="AE720"/>
      <c r="AF720"/>
      <c r="AG720"/>
      <c r="AH720"/>
      <c r="AI720"/>
    </row>
    <row r="721" spans="9:35" x14ac:dyDescent="0.2">
      <c r="I721"/>
      <c r="J721"/>
      <c r="K721"/>
      <c r="L721"/>
      <c r="M721"/>
      <c r="N721"/>
      <c r="O721"/>
      <c r="P721"/>
      <c r="Q721"/>
      <c r="R721"/>
      <c r="S721"/>
      <c r="T721"/>
      <c r="U721"/>
      <c r="V721"/>
      <c r="W721"/>
      <c r="X721"/>
      <c r="Y721"/>
      <c r="Z721"/>
      <c r="AA721"/>
      <c r="AB721"/>
      <c r="AC721"/>
      <c r="AD721"/>
      <c r="AE721"/>
      <c r="AF721"/>
      <c r="AG721"/>
      <c r="AH721"/>
      <c r="AI721"/>
    </row>
    <row r="722" spans="9:35" x14ac:dyDescent="0.2">
      <c r="I722"/>
      <c r="J722"/>
      <c r="K722"/>
      <c r="L722"/>
      <c r="M722"/>
      <c r="N722"/>
      <c r="O722"/>
      <c r="P722"/>
      <c r="Q722"/>
      <c r="R722"/>
      <c r="S722"/>
      <c r="T722"/>
      <c r="U722"/>
      <c r="V722"/>
      <c r="W722"/>
      <c r="X722"/>
      <c r="Y722"/>
      <c r="Z722"/>
      <c r="AA722"/>
      <c r="AB722"/>
      <c r="AC722"/>
      <c r="AD722"/>
      <c r="AE722"/>
      <c r="AF722"/>
      <c r="AG722"/>
      <c r="AH722"/>
      <c r="AI722"/>
    </row>
    <row r="723" spans="9:35" x14ac:dyDescent="0.2">
      <c r="I723"/>
      <c r="J723"/>
      <c r="K723"/>
      <c r="L723"/>
      <c r="M723"/>
      <c r="N723"/>
      <c r="O723"/>
      <c r="P723"/>
      <c r="Q723"/>
      <c r="R723"/>
      <c r="S723"/>
      <c r="T723"/>
      <c r="U723"/>
      <c r="V723"/>
      <c r="W723"/>
      <c r="X723"/>
      <c r="Y723"/>
      <c r="Z723"/>
      <c r="AA723"/>
      <c r="AB723"/>
      <c r="AC723"/>
      <c r="AD723"/>
      <c r="AE723"/>
      <c r="AF723"/>
      <c r="AG723"/>
      <c r="AH723"/>
      <c r="AI723"/>
    </row>
    <row r="724" spans="9:35" x14ac:dyDescent="0.2">
      <c r="I724"/>
      <c r="J724"/>
      <c r="K724"/>
      <c r="L724"/>
      <c r="M724"/>
      <c r="N724"/>
      <c r="O724"/>
      <c r="P724"/>
      <c r="Q724"/>
      <c r="R724"/>
      <c r="S724"/>
      <c r="T724"/>
      <c r="U724"/>
      <c r="V724"/>
      <c r="W724"/>
      <c r="X724"/>
      <c r="Y724"/>
      <c r="Z724"/>
      <c r="AA724"/>
      <c r="AB724"/>
      <c r="AC724"/>
      <c r="AD724"/>
      <c r="AE724"/>
      <c r="AF724"/>
      <c r="AG724"/>
      <c r="AH724"/>
      <c r="AI724"/>
    </row>
    <row r="725" spans="9:35" x14ac:dyDescent="0.2">
      <c r="I725"/>
      <c r="J725"/>
      <c r="K725"/>
      <c r="L725"/>
      <c r="M725"/>
      <c r="N725"/>
      <c r="O725"/>
      <c r="P725"/>
      <c r="Q725"/>
      <c r="R725"/>
      <c r="S725"/>
      <c r="T725"/>
      <c r="U725"/>
      <c r="V725"/>
      <c r="W725"/>
      <c r="X725"/>
      <c r="Y725"/>
      <c r="Z725"/>
      <c r="AA725"/>
      <c r="AB725"/>
      <c r="AC725"/>
      <c r="AD725"/>
      <c r="AE725"/>
      <c r="AF725"/>
      <c r="AG725"/>
      <c r="AH725"/>
      <c r="AI725"/>
    </row>
    <row r="726" spans="9:35" x14ac:dyDescent="0.2">
      <c r="I726"/>
      <c r="J726"/>
      <c r="K726"/>
      <c r="L726"/>
      <c r="M726"/>
      <c r="N726"/>
      <c r="O726"/>
      <c r="P726"/>
      <c r="Q726"/>
      <c r="R726"/>
      <c r="S726"/>
      <c r="T726"/>
      <c r="U726"/>
      <c r="V726"/>
      <c r="W726"/>
      <c r="X726"/>
      <c r="Y726"/>
      <c r="Z726"/>
      <c r="AA726"/>
      <c r="AB726"/>
      <c r="AC726"/>
      <c r="AD726"/>
      <c r="AE726"/>
      <c r="AF726"/>
      <c r="AG726"/>
      <c r="AH726"/>
      <c r="AI726"/>
    </row>
    <row r="727" spans="9:35" x14ac:dyDescent="0.2">
      <c r="I727"/>
      <c r="J727"/>
      <c r="K727"/>
      <c r="L727"/>
      <c r="M727"/>
      <c r="N727"/>
      <c r="O727"/>
      <c r="P727"/>
      <c r="Q727"/>
      <c r="R727"/>
      <c r="S727"/>
      <c r="T727"/>
      <c r="U727"/>
      <c r="V727"/>
      <c r="W727"/>
      <c r="X727"/>
      <c r="Y727"/>
      <c r="Z727"/>
      <c r="AA727"/>
      <c r="AB727"/>
      <c r="AC727"/>
      <c r="AD727"/>
      <c r="AE727"/>
      <c r="AF727"/>
      <c r="AG727"/>
      <c r="AH727"/>
      <c r="AI727"/>
    </row>
    <row r="728" spans="9:35" x14ac:dyDescent="0.2">
      <c r="I728"/>
      <c r="J728"/>
      <c r="K728"/>
      <c r="L728"/>
      <c r="M728"/>
      <c r="N728"/>
      <c r="O728"/>
      <c r="P728"/>
      <c r="Q728"/>
      <c r="R728"/>
      <c r="S728"/>
      <c r="T728"/>
      <c r="U728"/>
      <c r="V728"/>
      <c r="W728"/>
      <c r="X728"/>
      <c r="Y728"/>
      <c r="Z728"/>
      <c r="AA728"/>
      <c r="AB728"/>
      <c r="AC728"/>
      <c r="AD728"/>
      <c r="AE728"/>
      <c r="AF728"/>
      <c r="AG728"/>
      <c r="AH728"/>
      <c r="AI728"/>
    </row>
    <row r="729" spans="9:35" x14ac:dyDescent="0.2">
      <c r="I729"/>
      <c r="J729"/>
      <c r="K729"/>
      <c r="L729"/>
      <c r="M729"/>
      <c r="N729"/>
      <c r="O729"/>
      <c r="P729"/>
      <c r="Q729"/>
      <c r="R729"/>
      <c r="S729"/>
      <c r="T729"/>
      <c r="U729"/>
      <c r="V729"/>
      <c r="W729"/>
      <c r="X729"/>
      <c r="Y729"/>
      <c r="Z729"/>
      <c r="AA729"/>
      <c r="AB729"/>
      <c r="AC729"/>
      <c r="AD729"/>
      <c r="AE729"/>
      <c r="AF729"/>
      <c r="AG729"/>
      <c r="AH729"/>
      <c r="AI729"/>
    </row>
    <row r="730" spans="9:35" x14ac:dyDescent="0.2">
      <c r="I730"/>
      <c r="J730"/>
      <c r="K730"/>
      <c r="L730"/>
      <c r="M730"/>
      <c r="N730"/>
      <c r="O730"/>
      <c r="P730"/>
      <c r="Q730"/>
      <c r="R730"/>
      <c r="S730"/>
      <c r="T730"/>
      <c r="U730"/>
      <c r="V730"/>
      <c r="W730"/>
      <c r="X730"/>
      <c r="Y730"/>
      <c r="Z730"/>
      <c r="AA730"/>
      <c r="AB730"/>
      <c r="AC730"/>
      <c r="AD730"/>
      <c r="AE730"/>
      <c r="AF730"/>
      <c r="AG730"/>
      <c r="AH730"/>
      <c r="AI730"/>
    </row>
    <row r="731" spans="9:35" x14ac:dyDescent="0.2">
      <c r="I731"/>
      <c r="J731"/>
      <c r="K731"/>
      <c r="L731"/>
      <c r="M731"/>
      <c r="N731"/>
      <c r="O731"/>
      <c r="P731"/>
      <c r="Q731"/>
      <c r="R731"/>
      <c r="S731"/>
      <c r="T731"/>
      <c r="U731"/>
      <c r="V731"/>
      <c r="W731"/>
      <c r="X731"/>
      <c r="Y731"/>
      <c r="Z731"/>
      <c r="AA731"/>
      <c r="AB731"/>
      <c r="AC731"/>
      <c r="AD731"/>
      <c r="AE731"/>
      <c r="AF731"/>
      <c r="AG731"/>
      <c r="AH731"/>
      <c r="AI731"/>
    </row>
    <row r="732" spans="9:35" x14ac:dyDescent="0.2">
      <c r="I732"/>
      <c r="J732"/>
      <c r="K732"/>
      <c r="L732"/>
      <c r="M732"/>
      <c r="N732"/>
      <c r="O732"/>
      <c r="P732"/>
      <c r="Q732"/>
      <c r="R732"/>
      <c r="S732"/>
      <c r="T732"/>
      <c r="U732"/>
      <c r="V732"/>
      <c r="W732"/>
      <c r="X732"/>
      <c r="Y732"/>
      <c r="Z732"/>
      <c r="AA732"/>
      <c r="AB732"/>
      <c r="AC732"/>
      <c r="AD732"/>
      <c r="AE732"/>
      <c r="AF732"/>
      <c r="AG732"/>
      <c r="AH732"/>
      <c r="AI732"/>
    </row>
    <row r="733" spans="9:35" x14ac:dyDescent="0.2">
      <c r="I733"/>
      <c r="J733"/>
      <c r="K733"/>
      <c r="L733"/>
      <c r="M733"/>
      <c r="N733"/>
      <c r="O733"/>
      <c r="P733"/>
      <c r="Q733"/>
      <c r="R733"/>
      <c r="S733"/>
      <c r="T733"/>
      <c r="U733"/>
      <c r="V733"/>
      <c r="W733"/>
      <c r="X733"/>
      <c r="Y733"/>
      <c r="Z733"/>
      <c r="AA733"/>
      <c r="AB733"/>
      <c r="AC733"/>
      <c r="AD733"/>
      <c r="AE733"/>
      <c r="AF733"/>
      <c r="AG733"/>
      <c r="AH733"/>
      <c r="AI733"/>
    </row>
    <row r="734" spans="9:35" x14ac:dyDescent="0.2">
      <c r="I734"/>
      <c r="J734"/>
      <c r="K734"/>
      <c r="L734"/>
      <c r="M734"/>
      <c r="N734"/>
      <c r="O734"/>
      <c r="P734"/>
      <c r="Q734"/>
      <c r="R734"/>
      <c r="S734"/>
      <c r="T734"/>
      <c r="U734"/>
      <c r="V734"/>
      <c r="W734"/>
      <c r="X734"/>
      <c r="Y734"/>
      <c r="Z734"/>
      <c r="AA734"/>
      <c r="AB734"/>
      <c r="AC734"/>
      <c r="AD734"/>
      <c r="AE734"/>
      <c r="AF734"/>
      <c r="AG734"/>
      <c r="AH734"/>
      <c r="AI734"/>
    </row>
    <row r="735" spans="9:35" x14ac:dyDescent="0.2">
      <c r="I735"/>
      <c r="J735"/>
      <c r="K735"/>
      <c r="L735"/>
      <c r="M735"/>
      <c r="N735"/>
      <c r="O735"/>
      <c r="P735"/>
      <c r="Q735"/>
      <c r="R735"/>
      <c r="S735"/>
      <c r="T735"/>
      <c r="U735"/>
      <c r="V735"/>
      <c r="W735"/>
      <c r="X735"/>
      <c r="Y735"/>
      <c r="Z735"/>
      <c r="AA735"/>
      <c r="AB735"/>
      <c r="AC735"/>
      <c r="AD735"/>
      <c r="AE735"/>
      <c r="AF735"/>
      <c r="AG735"/>
      <c r="AH735"/>
      <c r="AI735"/>
    </row>
    <row r="736" spans="9:35" x14ac:dyDescent="0.2">
      <c r="I736"/>
      <c r="J736"/>
      <c r="K736"/>
      <c r="L736"/>
      <c r="M736"/>
      <c r="N736"/>
      <c r="O736"/>
      <c r="P736"/>
      <c r="Q736"/>
      <c r="R736"/>
      <c r="S736"/>
      <c r="T736"/>
      <c r="U736"/>
      <c r="V736"/>
      <c r="W736"/>
      <c r="X736"/>
      <c r="Y736"/>
      <c r="Z736"/>
      <c r="AA736"/>
      <c r="AB736"/>
      <c r="AC736"/>
      <c r="AD736"/>
      <c r="AE736"/>
      <c r="AF736"/>
      <c r="AG736"/>
      <c r="AH736"/>
      <c r="AI736"/>
    </row>
    <row r="737" spans="9:35" x14ac:dyDescent="0.2">
      <c r="I737"/>
      <c r="J737"/>
      <c r="K737"/>
      <c r="L737"/>
      <c r="M737"/>
      <c r="N737"/>
      <c r="O737"/>
      <c r="P737"/>
      <c r="Q737"/>
      <c r="R737"/>
      <c r="S737"/>
      <c r="T737"/>
      <c r="U737"/>
      <c r="V737"/>
      <c r="W737"/>
      <c r="X737"/>
      <c r="Y737"/>
      <c r="Z737"/>
      <c r="AA737"/>
      <c r="AB737"/>
      <c r="AC737"/>
      <c r="AD737"/>
      <c r="AE737"/>
      <c r="AF737"/>
      <c r="AG737"/>
      <c r="AH737"/>
      <c r="AI737"/>
    </row>
    <row r="738" spans="9:35" x14ac:dyDescent="0.2">
      <c r="I738"/>
      <c r="J738"/>
      <c r="K738"/>
      <c r="L738"/>
      <c r="M738"/>
      <c r="N738"/>
      <c r="O738"/>
      <c r="P738"/>
      <c r="Q738"/>
      <c r="R738"/>
      <c r="S738"/>
      <c r="T738"/>
      <c r="U738"/>
      <c r="V738"/>
      <c r="W738"/>
      <c r="X738"/>
      <c r="Y738"/>
      <c r="Z738"/>
      <c r="AA738"/>
      <c r="AB738"/>
      <c r="AC738"/>
      <c r="AD738"/>
      <c r="AE738"/>
      <c r="AF738"/>
      <c r="AG738"/>
      <c r="AH738"/>
      <c r="AI738"/>
    </row>
    <row r="739" spans="9:35" x14ac:dyDescent="0.2">
      <c r="I739"/>
      <c r="J739"/>
      <c r="K739"/>
      <c r="L739"/>
      <c r="M739"/>
      <c r="N739"/>
      <c r="O739"/>
      <c r="P739"/>
      <c r="Q739"/>
      <c r="R739"/>
      <c r="S739"/>
      <c r="T739"/>
      <c r="U739"/>
      <c r="V739"/>
      <c r="W739"/>
      <c r="X739"/>
      <c r="Y739"/>
      <c r="Z739"/>
      <c r="AA739"/>
      <c r="AB739"/>
      <c r="AC739"/>
      <c r="AD739"/>
      <c r="AE739"/>
      <c r="AF739"/>
      <c r="AG739"/>
      <c r="AH739"/>
      <c r="AI739"/>
    </row>
    <row r="740" spans="9:35" x14ac:dyDescent="0.2">
      <c r="I740"/>
      <c r="J740"/>
      <c r="K740"/>
      <c r="L740"/>
      <c r="M740"/>
      <c r="N740"/>
      <c r="O740"/>
      <c r="P740"/>
      <c r="Q740"/>
      <c r="R740"/>
      <c r="S740"/>
      <c r="T740"/>
      <c r="U740"/>
      <c r="V740"/>
      <c r="W740"/>
      <c r="X740"/>
      <c r="Y740"/>
      <c r="Z740"/>
      <c r="AA740"/>
      <c r="AB740"/>
      <c r="AC740"/>
      <c r="AD740"/>
      <c r="AE740"/>
      <c r="AF740"/>
      <c r="AG740"/>
      <c r="AH740"/>
      <c r="AI740"/>
    </row>
    <row r="741" spans="9:35" x14ac:dyDescent="0.2">
      <c r="I741"/>
      <c r="J741"/>
      <c r="K741"/>
      <c r="L741"/>
      <c r="M741"/>
      <c r="N741"/>
      <c r="O741"/>
      <c r="P741"/>
      <c r="Q741"/>
      <c r="R741"/>
      <c r="S741"/>
      <c r="T741"/>
      <c r="U741"/>
      <c r="V741"/>
      <c r="W741"/>
      <c r="X741"/>
      <c r="Y741"/>
      <c r="Z741"/>
      <c r="AA741"/>
      <c r="AB741"/>
      <c r="AC741"/>
      <c r="AD741"/>
      <c r="AE741"/>
      <c r="AF741"/>
      <c r="AG741"/>
      <c r="AH741"/>
      <c r="AI741"/>
    </row>
    <row r="742" spans="9:35" x14ac:dyDescent="0.2">
      <c r="I742"/>
      <c r="J742"/>
      <c r="K742"/>
      <c r="L742"/>
      <c r="M742"/>
      <c r="N742"/>
      <c r="O742"/>
      <c r="P742"/>
      <c r="Q742"/>
      <c r="R742"/>
      <c r="S742"/>
      <c r="T742"/>
      <c r="U742"/>
      <c r="V742"/>
      <c r="W742"/>
      <c r="X742"/>
      <c r="Y742"/>
      <c r="Z742"/>
      <c r="AA742"/>
      <c r="AB742"/>
      <c r="AC742"/>
      <c r="AD742"/>
      <c r="AE742"/>
      <c r="AF742"/>
      <c r="AG742"/>
      <c r="AH742"/>
      <c r="AI742"/>
    </row>
    <row r="743" spans="9:35" x14ac:dyDescent="0.2">
      <c r="I743"/>
      <c r="J743"/>
      <c r="K743"/>
      <c r="L743"/>
      <c r="M743"/>
      <c r="N743"/>
      <c r="O743"/>
      <c r="P743"/>
      <c r="Q743"/>
      <c r="R743"/>
      <c r="S743"/>
      <c r="T743"/>
      <c r="U743"/>
      <c r="V743"/>
      <c r="W743"/>
      <c r="X743"/>
      <c r="Y743"/>
      <c r="Z743"/>
      <c r="AA743"/>
      <c r="AB743"/>
      <c r="AC743"/>
      <c r="AD743"/>
      <c r="AE743"/>
      <c r="AF743"/>
      <c r="AG743"/>
      <c r="AH743"/>
      <c r="AI743"/>
    </row>
    <row r="744" spans="9:35" x14ac:dyDescent="0.2">
      <c r="I744"/>
      <c r="J744"/>
      <c r="K744"/>
      <c r="L744"/>
      <c r="M744"/>
      <c r="N744"/>
      <c r="O744"/>
      <c r="P744"/>
      <c r="Q744"/>
      <c r="R744"/>
      <c r="S744"/>
      <c r="T744"/>
      <c r="U744"/>
      <c r="V744"/>
      <c r="W744"/>
      <c r="X744"/>
      <c r="Y744"/>
      <c r="Z744"/>
      <c r="AA744"/>
      <c r="AB744"/>
      <c r="AC744"/>
      <c r="AD744"/>
      <c r="AE744"/>
      <c r="AF744"/>
      <c r="AG744"/>
      <c r="AH744"/>
      <c r="AI744"/>
    </row>
    <row r="745" spans="9:35" x14ac:dyDescent="0.2">
      <c r="I745"/>
      <c r="J745"/>
      <c r="K745"/>
      <c r="L745"/>
      <c r="M745"/>
      <c r="N745"/>
      <c r="O745"/>
      <c r="P745"/>
      <c r="Q745"/>
      <c r="R745"/>
      <c r="S745"/>
      <c r="T745"/>
      <c r="U745"/>
      <c r="V745"/>
      <c r="W745"/>
      <c r="X745"/>
      <c r="Y745"/>
      <c r="Z745"/>
      <c r="AA745"/>
      <c r="AB745"/>
      <c r="AC745"/>
      <c r="AD745"/>
      <c r="AE745"/>
      <c r="AF745"/>
      <c r="AG745"/>
      <c r="AH745"/>
      <c r="AI745"/>
    </row>
    <row r="746" spans="9:35" x14ac:dyDescent="0.2">
      <c r="I746"/>
      <c r="J746"/>
      <c r="K746"/>
      <c r="L746"/>
      <c r="M746"/>
      <c r="N746"/>
      <c r="O746"/>
      <c r="P746"/>
      <c r="Q746"/>
      <c r="R746"/>
      <c r="S746"/>
      <c r="T746"/>
      <c r="U746"/>
      <c r="V746"/>
      <c r="W746"/>
      <c r="X746"/>
      <c r="Y746"/>
      <c r="Z746"/>
      <c r="AA746"/>
      <c r="AB746"/>
      <c r="AC746"/>
      <c r="AD746"/>
      <c r="AE746"/>
      <c r="AF746"/>
      <c r="AG746"/>
      <c r="AH746"/>
      <c r="AI746"/>
    </row>
    <row r="747" spans="9:35" x14ac:dyDescent="0.2">
      <c r="I747"/>
      <c r="J747"/>
      <c r="K747"/>
      <c r="L747"/>
      <c r="M747"/>
      <c r="N747"/>
      <c r="O747"/>
      <c r="P747"/>
      <c r="Q747"/>
      <c r="R747"/>
      <c r="S747"/>
      <c r="T747"/>
      <c r="U747"/>
      <c r="V747"/>
      <c r="W747"/>
      <c r="X747"/>
      <c r="Y747"/>
      <c r="Z747"/>
      <c r="AA747"/>
      <c r="AB747"/>
      <c r="AC747"/>
      <c r="AD747"/>
      <c r="AE747"/>
      <c r="AF747"/>
      <c r="AG747"/>
      <c r="AH747"/>
      <c r="AI747"/>
    </row>
    <row r="748" spans="9:35" x14ac:dyDescent="0.2">
      <c r="I748"/>
      <c r="J748"/>
      <c r="K748"/>
      <c r="L748"/>
      <c r="M748"/>
      <c r="N748"/>
      <c r="O748"/>
      <c r="P748"/>
      <c r="Q748"/>
      <c r="R748"/>
      <c r="S748"/>
      <c r="T748"/>
      <c r="U748"/>
      <c r="V748"/>
      <c r="W748"/>
      <c r="X748"/>
      <c r="Y748"/>
      <c r="Z748"/>
      <c r="AA748"/>
      <c r="AB748"/>
      <c r="AC748"/>
      <c r="AD748"/>
      <c r="AE748"/>
      <c r="AF748"/>
      <c r="AG748"/>
      <c r="AH748"/>
      <c r="AI748"/>
    </row>
    <row r="749" spans="9:35" x14ac:dyDescent="0.2">
      <c r="I749"/>
      <c r="J749"/>
      <c r="K749"/>
      <c r="L749"/>
      <c r="M749"/>
      <c r="N749"/>
      <c r="O749"/>
      <c r="P749"/>
      <c r="Q749"/>
      <c r="R749"/>
      <c r="S749"/>
      <c r="T749"/>
      <c r="U749"/>
      <c r="V749"/>
      <c r="W749"/>
      <c r="X749"/>
      <c r="Y749"/>
      <c r="Z749"/>
      <c r="AA749"/>
      <c r="AB749"/>
      <c r="AC749"/>
      <c r="AD749"/>
      <c r="AE749"/>
      <c r="AF749"/>
      <c r="AG749"/>
      <c r="AH749"/>
      <c r="AI749"/>
    </row>
    <row r="750" spans="9:35" x14ac:dyDescent="0.2">
      <c r="I750"/>
      <c r="J750"/>
      <c r="K750"/>
      <c r="L750"/>
      <c r="M750"/>
      <c r="N750"/>
      <c r="O750"/>
      <c r="P750"/>
      <c r="Q750"/>
      <c r="R750"/>
      <c r="S750"/>
      <c r="T750"/>
      <c r="U750"/>
      <c r="V750"/>
      <c r="W750"/>
      <c r="X750"/>
      <c r="Y750"/>
      <c r="Z750"/>
      <c r="AA750"/>
      <c r="AB750"/>
      <c r="AC750"/>
      <c r="AD750"/>
      <c r="AE750"/>
      <c r="AF750"/>
      <c r="AG750"/>
      <c r="AH750"/>
      <c r="AI750"/>
    </row>
    <row r="751" spans="9:35" x14ac:dyDescent="0.2">
      <c r="I751"/>
      <c r="J751"/>
      <c r="K751"/>
      <c r="L751"/>
      <c r="M751"/>
      <c r="N751"/>
      <c r="O751"/>
      <c r="P751"/>
      <c r="Q751"/>
      <c r="R751"/>
      <c r="S751"/>
      <c r="T751"/>
      <c r="U751"/>
      <c r="V751"/>
      <c r="W751"/>
      <c r="X751"/>
      <c r="Y751"/>
      <c r="Z751"/>
      <c r="AA751"/>
      <c r="AB751"/>
      <c r="AC751"/>
      <c r="AD751"/>
      <c r="AE751"/>
      <c r="AF751"/>
      <c r="AG751"/>
      <c r="AH751"/>
      <c r="AI751"/>
    </row>
    <row r="752" spans="9:35" x14ac:dyDescent="0.2">
      <c r="I752"/>
      <c r="J752"/>
      <c r="K752"/>
      <c r="L752"/>
      <c r="M752"/>
      <c r="N752"/>
      <c r="O752"/>
      <c r="P752"/>
      <c r="Q752"/>
      <c r="R752"/>
      <c r="S752"/>
      <c r="T752"/>
      <c r="U752"/>
      <c r="V752"/>
      <c r="W752"/>
      <c r="X752"/>
      <c r="Y752"/>
      <c r="Z752"/>
      <c r="AA752"/>
      <c r="AB752"/>
      <c r="AC752"/>
      <c r="AD752"/>
      <c r="AE752"/>
      <c r="AF752"/>
      <c r="AG752"/>
      <c r="AH752"/>
      <c r="AI752"/>
    </row>
    <row r="753" spans="9:35" x14ac:dyDescent="0.2">
      <c r="I753"/>
      <c r="J753"/>
      <c r="K753"/>
      <c r="L753"/>
      <c r="M753"/>
      <c r="N753"/>
      <c r="O753"/>
      <c r="P753"/>
      <c r="Q753"/>
      <c r="R753"/>
      <c r="S753"/>
      <c r="T753"/>
      <c r="U753"/>
      <c r="V753"/>
      <c r="W753"/>
      <c r="X753"/>
      <c r="Y753"/>
      <c r="Z753"/>
      <c r="AA753"/>
      <c r="AB753"/>
      <c r="AC753"/>
      <c r="AD753"/>
      <c r="AE753"/>
      <c r="AF753"/>
      <c r="AG753"/>
      <c r="AH753"/>
      <c r="AI753"/>
    </row>
    <row r="754" spans="9:35" x14ac:dyDescent="0.2">
      <c r="I754"/>
      <c r="J754"/>
      <c r="K754"/>
      <c r="L754"/>
      <c r="M754"/>
      <c r="N754"/>
      <c r="O754"/>
      <c r="P754"/>
      <c r="Q754"/>
      <c r="R754"/>
      <c r="S754"/>
      <c r="T754"/>
      <c r="U754"/>
      <c r="V754"/>
      <c r="W754"/>
      <c r="X754"/>
      <c r="Y754"/>
      <c r="Z754"/>
      <c r="AA754"/>
      <c r="AB754"/>
      <c r="AC754"/>
      <c r="AD754"/>
      <c r="AE754"/>
      <c r="AF754"/>
      <c r="AG754"/>
      <c r="AH754"/>
      <c r="AI754"/>
    </row>
    <row r="755" spans="9:35" x14ac:dyDescent="0.2">
      <c r="I755"/>
      <c r="J755"/>
      <c r="K755"/>
      <c r="L755"/>
      <c r="M755"/>
      <c r="N755"/>
      <c r="O755"/>
      <c r="P755"/>
      <c r="Q755"/>
      <c r="R755"/>
      <c r="S755"/>
      <c r="T755"/>
      <c r="U755"/>
      <c r="V755"/>
      <c r="W755"/>
      <c r="X755"/>
      <c r="Y755"/>
      <c r="Z755"/>
      <c r="AA755"/>
      <c r="AB755"/>
      <c r="AC755"/>
      <c r="AD755"/>
      <c r="AE755"/>
      <c r="AF755"/>
      <c r="AG755"/>
      <c r="AH755"/>
      <c r="AI755"/>
    </row>
    <row r="756" spans="9:35" x14ac:dyDescent="0.2">
      <c r="I756"/>
      <c r="J756"/>
      <c r="K756"/>
      <c r="L756"/>
      <c r="M756"/>
      <c r="N756"/>
      <c r="O756"/>
      <c r="P756"/>
      <c r="Q756"/>
      <c r="R756"/>
      <c r="S756"/>
      <c r="T756"/>
      <c r="U756"/>
      <c r="V756"/>
      <c r="W756"/>
      <c r="X756"/>
      <c r="Y756"/>
      <c r="Z756"/>
      <c r="AA756"/>
      <c r="AB756"/>
      <c r="AC756"/>
      <c r="AD756"/>
      <c r="AE756"/>
      <c r="AF756"/>
      <c r="AG756"/>
      <c r="AH756"/>
      <c r="AI756"/>
    </row>
    <row r="757" spans="9:35" x14ac:dyDescent="0.2">
      <c r="I757"/>
      <c r="J757"/>
      <c r="K757"/>
      <c r="L757"/>
      <c r="M757"/>
      <c r="N757"/>
      <c r="O757"/>
      <c r="P757"/>
      <c r="Q757"/>
      <c r="R757"/>
      <c r="S757"/>
      <c r="T757"/>
      <c r="U757"/>
      <c r="V757"/>
      <c r="W757"/>
      <c r="X757"/>
      <c r="Y757"/>
      <c r="Z757"/>
      <c r="AA757"/>
      <c r="AB757"/>
      <c r="AC757"/>
      <c r="AD757"/>
      <c r="AE757"/>
      <c r="AF757"/>
      <c r="AG757"/>
      <c r="AH757"/>
      <c r="AI757"/>
    </row>
    <row r="758" spans="9:35" x14ac:dyDescent="0.2">
      <c r="I758"/>
      <c r="J758"/>
      <c r="K758"/>
      <c r="L758"/>
      <c r="M758"/>
      <c r="N758"/>
      <c r="O758"/>
      <c r="P758"/>
      <c r="Q758"/>
      <c r="R758"/>
      <c r="S758"/>
      <c r="T758"/>
      <c r="U758"/>
      <c r="V758"/>
      <c r="W758"/>
      <c r="X758"/>
      <c r="Y758"/>
      <c r="Z758"/>
      <c r="AA758"/>
      <c r="AB758"/>
      <c r="AC758"/>
      <c r="AD758"/>
      <c r="AE758"/>
      <c r="AF758"/>
      <c r="AG758"/>
      <c r="AH758"/>
      <c r="AI758"/>
    </row>
    <row r="759" spans="9:35" x14ac:dyDescent="0.2">
      <c r="I759"/>
      <c r="J759"/>
      <c r="K759"/>
      <c r="L759"/>
      <c r="M759"/>
      <c r="N759"/>
      <c r="O759"/>
      <c r="P759"/>
      <c r="Q759"/>
      <c r="R759"/>
      <c r="S759"/>
      <c r="T759"/>
      <c r="U759"/>
      <c r="V759"/>
      <c r="W759"/>
      <c r="X759"/>
      <c r="Y759"/>
      <c r="Z759"/>
      <c r="AA759"/>
      <c r="AB759"/>
      <c r="AC759"/>
      <c r="AD759"/>
      <c r="AE759"/>
      <c r="AF759"/>
      <c r="AG759"/>
      <c r="AH759"/>
      <c r="AI759"/>
    </row>
    <row r="760" spans="9:35" x14ac:dyDescent="0.2">
      <c r="I760"/>
      <c r="J760"/>
      <c r="K760"/>
      <c r="L760"/>
      <c r="M760"/>
      <c r="N760"/>
      <c r="O760"/>
      <c r="P760"/>
      <c r="Q760"/>
      <c r="R760"/>
      <c r="S760"/>
      <c r="T760"/>
      <c r="U760"/>
      <c r="V760"/>
      <c r="W760"/>
      <c r="X760"/>
      <c r="Y760"/>
      <c r="Z760"/>
      <c r="AA760"/>
      <c r="AB760"/>
      <c r="AC760"/>
      <c r="AD760"/>
      <c r="AE760"/>
      <c r="AF760"/>
      <c r="AG760"/>
      <c r="AH760"/>
      <c r="AI760"/>
    </row>
    <row r="761" spans="9:35" x14ac:dyDescent="0.2">
      <c r="I761"/>
      <c r="J761"/>
      <c r="K761"/>
      <c r="L761"/>
      <c r="M761"/>
      <c r="N761"/>
      <c r="O761"/>
      <c r="P761"/>
      <c r="Q761"/>
      <c r="R761"/>
      <c r="S761"/>
      <c r="T761"/>
      <c r="U761"/>
      <c r="V761"/>
      <c r="W761"/>
      <c r="X761"/>
      <c r="Y761"/>
      <c r="Z761"/>
      <c r="AA761"/>
      <c r="AB761"/>
      <c r="AC761"/>
      <c r="AD761"/>
      <c r="AE761"/>
      <c r="AF761"/>
      <c r="AG761"/>
      <c r="AH761"/>
      <c r="AI761"/>
    </row>
    <row r="762" spans="9:35" x14ac:dyDescent="0.2">
      <c r="I762"/>
      <c r="J762"/>
      <c r="K762"/>
      <c r="L762"/>
      <c r="M762"/>
      <c r="N762"/>
      <c r="O762"/>
      <c r="P762"/>
      <c r="Q762"/>
      <c r="R762"/>
      <c r="S762"/>
      <c r="T762"/>
      <c r="U762"/>
      <c r="V762"/>
      <c r="W762"/>
      <c r="X762"/>
      <c r="Y762"/>
      <c r="Z762"/>
      <c r="AA762"/>
      <c r="AB762"/>
      <c r="AC762"/>
      <c r="AD762"/>
      <c r="AE762"/>
      <c r="AF762"/>
      <c r="AG762"/>
      <c r="AH762"/>
      <c r="AI762"/>
    </row>
    <row r="763" spans="9:35" x14ac:dyDescent="0.2">
      <c r="I763"/>
      <c r="J763"/>
      <c r="K763"/>
      <c r="L763"/>
      <c r="M763"/>
      <c r="N763"/>
      <c r="O763"/>
      <c r="P763"/>
      <c r="Q763"/>
      <c r="R763"/>
      <c r="S763"/>
      <c r="T763"/>
      <c r="U763"/>
      <c r="V763"/>
      <c r="W763"/>
      <c r="X763"/>
      <c r="Y763"/>
      <c r="Z763"/>
      <c r="AA763"/>
      <c r="AB763"/>
      <c r="AC763"/>
      <c r="AD763"/>
      <c r="AE763"/>
      <c r="AF763"/>
      <c r="AG763"/>
      <c r="AH763"/>
      <c r="AI763"/>
    </row>
    <row r="764" spans="9:35" x14ac:dyDescent="0.2">
      <c r="I764"/>
      <c r="J764"/>
      <c r="K764"/>
      <c r="L764"/>
      <c r="M764"/>
      <c r="N764"/>
      <c r="O764"/>
      <c r="P764"/>
      <c r="Q764"/>
      <c r="R764"/>
      <c r="S764"/>
      <c r="T764"/>
      <c r="U764"/>
      <c r="V764"/>
      <c r="W764"/>
      <c r="X764"/>
      <c r="Y764"/>
      <c r="Z764"/>
      <c r="AA764"/>
      <c r="AB764"/>
      <c r="AC764"/>
      <c r="AD764"/>
      <c r="AE764"/>
      <c r="AF764"/>
      <c r="AG764"/>
      <c r="AH764"/>
      <c r="AI764"/>
    </row>
    <row r="765" spans="9:35" x14ac:dyDescent="0.2">
      <c r="I765"/>
      <c r="J765"/>
      <c r="K765"/>
      <c r="L765"/>
      <c r="M765"/>
      <c r="N765"/>
      <c r="O765"/>
      <c r="P765"/>
      <c r="Q765"/>
      <c r="R765"/>
      <c r="S765"/>
      <c r="T765"/>
      <c r="U765"/>
      <c r="V765"/>
      <c r="W765"/>
      <c r="X765"/>
      <c r="Y765"/>
      <c r="Z765"/>
      <c r="AA765"/>
      <c r="AB765"/>
      <c r="AC765"/>
      <c r="AD765"/>
      <c r="AE765"/>
      <c r="AF765"/>
      <c r="AG765"/>
      <c r="AH765"/>
      <c r="AI765"/>
    </row>
    <row r="766" spans="9:35" x14ac:dyDescent="0.2">
      <c r="I766"/>
      <c r="J766"/>
      <c r="K766"/>
      <c r="L766"/>
      <c r="M766"/>
      <c r="N766"/>
      <c r="O766"/>
      <c r="P766"/>
      <c r="Q766"/>
      <c r="R766"/>
      <c r="S766"/>
      <c r="T766"/>
      <c r="U766"/>
      <c r="V766"/>
      <c r="W766"/>
      <c r="X766"/>
      <c r="Y766"/>
      <c r="Z766"/>
      <c r="AA766"/>
      <c r="AB766"/>
      <c r="AC766"/>
      <c r="AD766"/>
      <c r="AE766"/>
      <c r="AF766"/>
      <c r="AG766"/>
      <c r="AH766"/>
      <c r="AI766"/>
    </row>
    <row r="767" spans="9:35" x14ac:dyDescent="0.2">
      <c r="I767"/>
      <c r="J767"/>
      <c r="K767"/>
      <c r="L767"/>
      <c r="M767"/>
      <c r="N767"/>
      <c r="O767"/>
      <c r="P767"/>
      <c r="Q767"/>
      <c r="R767"/>
      <c r="S767"/>
      <c r="T767"/>
      <c r="U767"/>
      <c r="V767"/>
      <c r="W767"/>
      <c r="X767"/>
      <c r="Y767"/>
      <c r="Z767"/>
      <c r="AA767"/>
      <c r="AB767"/>
      <c r="AC767"/>
      <c r="AD767"/>
      <c r="AE767"/>
      <c r="AF767"/>
      <c r="AG767"/>
      <c r="AH767"/>
      <c r="AI767"/>
    </row>
    <row r="768" spans="9:35" x14ac:dyDescent="0.2">
      <c r="I768"/>
      <c r="J768"/>
      <c r="K768"/>
      <c r="L768"/>
      <c r="M768"/>
      <c r="N768"/>
      <c r="O768"/>
      <c r="P768"/>
      <c r="Q768"/>
      <c r="R768"/>
      <c r="S768"/>
      <c r="T768"/>
      <c r="U768"/>
      <c r="V768"/>
      <c r="W768"/>
      <c r="X768"/>
      <c r="Y768"/>
      <c r="Z768"/>
      <c r="AA768"/>
      <c r="AB768"/>
      <c r="AC768"/>
      <c r="AD768"/>
      <c r="AE768"/>
      <c r="AF768"/>
      <c r="AG768"/>
      <c r="AH768"/>
      <c r="AI768"/>
    </row>
    <row r="769" spans="9:35" x14ac:dyDescent="0.2">
      <c r="I769"/>
      <c r="J769"/>
      <c r="K769"/>
      <c r="L769"/>
      <c r="M769"/>
      <c r="N769"/>
      <c r="O769"/>
      <c r="P769"/>
      <c r="Q769"/>
      <c r="R769"/>
      <c r="S769"/>
      <c r="T769"/>
      <c r="U769"/>
      <c r="V769"/>
      <c r="W769"/>
      <c r="X769"/>
      <c r="Y769"/>
      <c r="Z769"/>
      <c r="AA769"/>
      <c r="AB769"/>
      <c r="AC769"/>
      <c r="AD769"/>
      <c r="AE769"/>
      <c r="AF769"/>
      <c r="AG769"/>
      <c r="AH769"/>
      <c r="AI769"/>
    </row>
    <row r="770" spans="9:35" x14ac:dyDescent="0.2">
      <c r="I770"/>
      <c r="J770"/>
      <c r="K770"/>
      <c r="L770"/>
      <c r="M770"/>
      <c r="N770"/>
      <c r="O770"/>
      <c r="P770"/>
      <c r="Q770"/>
      <c r="R770"/>
      <c r="S770"/>
      <c r="T770"/>
      <c r="U770"/>
      <c r="V770"/>
      <c r="W770"/>
      <c r="X770"/>
      <c r="Y770"/>
      <c r="Z770"/>
      <c r="AA770"/>
      <c r="AB770"/>
      <c r="AC770"/>
      <c r="AD770"/>
      <c r="AE770"/>
      <c r="AF770"/>
      <c r="AG770"/>
      <c r="AH770"/>
      <c r="AI770"/>
    </row>
    <row r="771" spans="9:35" x14ac:dyDescent="0.2">
      <c r="I771"/>
      <c r="J771"/>
      <c r="K771"/>
      <c r="L771"/>
      <c r="M771"/>
      <c r="N771"/>
      <c r="O771"/>
      <c r="P771"/>
      <c r="Q771"/>
      <c r="R771"/>
      <c r="S771"/>
      <c r="T771"/>
      <c r="U771"/>
      <c r="V771"/>
      <c r="W771"/>
      <c r="X771"/>
      <c r="Y771"/>
      <c r="Z771"/>
      <c r="AA771"/>
      <c r="AB771"/>
      <c r="AC771"/>
      <c r="AD771"/>
      <c r="AE771"/>
      <c r="AF771"/>
      <c r="AG771"/>
      <c r="AH771"/>
      <c r="AI771"/>
    </row>
    <row r="772" spans="9:35" x14ac:dyDescent="0.2">
      <c r="I772"/>
      <c r="J772"/>
      <c r="K772"/>
      <c r="L772"/>
      <c r="M772"/>
      <c r="N772"/>
      <c r="O772"/>
      <c r="P772"/>
      <c r="Q772"/>
      <c r="R772"/>
      <c r="S772"/>
      <c r="T772"/>
      <c r="U772"/>
      <c r="V772"/>
      <c r="W772"/>
      <c r="X772"/>
      <c r="Y772"/>
      <c r="Z772"/>
      <c r="AA772"/>
      <c r="AB772"/>
      <c r="AC772"/>
      <c r="AD772"/>
      <c r="AE772"/>
      <c r="AF772"/>
      <c r="AG772"/>
      <c r="AH772"/>
      <c r="AI772"/>
    </row>
    <row r="773" spans="9:35" x14ac:dyDescent="0.2">
      <c r="I773"/>
      <c r="J773"/>
      <c r="K773"/>
      <c r="L773"/>
      <c r="M773"/>
      <c r="N773"/>
      <c r="O773"/>
      <c r="P773"/>
      <c r="Q773"/>
      <c r="R773"/>
      <c r="S773"/>
      <c r="T773"/>
      <c r="U773"/>
      <c r="V773"/>
      <c r="W773"/>
      <c r="X773"/>
      <c r="Y773"/>
      <c r="Z773"/>
      <c r="AA773"/>
      <c r="AB773"/>
      <c r="AC773"/>
      <c r="AD773"/>
      <c r="AE773"/>
      <c r="AF773"/>
      <c r="AG773"/>
      <c r="AH773"/>
      <c r="AI773"/>
    </row>
    <row r="774" spans="9:35" x14ac:dyDescent="0.2">
      <c r="I774"/>
      <c r="J774"/>
      <c r="K774"/>
      <c r="L774"/>
      <c r="M774"/>
      <c r="N774"/>
      <c r="O774"/>
      <c r="P774"/>
      <c r="Q774"/>
      <c r="R774"/>
      <c r="S774"/>
      <c r="T774"/>
      <c r="U774"/>
      <c r="V774"/>
      <c r="W774"/>
      <c r="X774"/>
      <c r="Y774"/>
      <c r="Z774"/>
      <c r="AA774"/>
      <c r="AB774"/>
      <c r="AC774"/>
      <c r="AD774"/>
      <c r="AE774"/>
      <c r="AF774"/>
      <c r="AG774"/>
      <c r="AH774"/>
      <c r="AI774"/>
    </row>
    <row r="775" spans="9:35" x14ac:dyDescent="0.2">
      <c r="I775"/>
      <c r="J775"/>
      <c r="K775"/>
      <c r="L775"/>
      <c r="M775"/>
      <c r="N775"/>
      <c r="O775"/>
      <c r="P775"/>
      <c r="Q775"/>
      <c r="R775"/>
      <c r="S775"/>
      <c r="T775"/>
      <c r="U775"/>
      <c r="V775"/>
      <c r="W775"/>
      <c r="X775"/>
      <c r="Y775"/>
      <c r="Z775"/>
      <c r="AA775"/>
      <c r="AB775"/>
      <c r="AC775"/>
      <c r="AD775"/>
      <c r="AE775"/>
      <c r="AF775"/>
      <c r="AG775"/>
      <c r="AH775"/>
      <c r="AI775"/>
    </row>
    <row r="776" spans="9:35" x14ac:dyDescent="0.2">
      <c r="I776"/>
      <c r="J776"/>
      <c r="K776"/>
      <c r="L776"/>
      <c r="M776"/>
      <c r="N776"/>
      <c r="O776"/>
      <c r="P776"/>
      <c r="Q776"/>
      <c r="R776"/>
      <c r="S776"/>
      <c r="T776"/>
      <c r="U776"/>
      <c r="V776"/>
      <c r="W776"/>
      <c r="X776"/>
      <c r="Y776"/>
      <c r="Z776"/>
      <c r="AA776"/>
      <c r="AB776"/>
      <c r="AC776"/>
      <c r="AD776"/>
      <c r="AE776"/>
      <c r="AF776"/>
      <c r="AG776"/>
      <c r="AH776"/>
      <c r="AI776"/>
    </row>
    <row r="777" spans="9:35" x14ac:dyDescent="0.2">
      <c r="I777"/>
      <c r="J777"/>
      <c r="K777"/>
      <c r="L777"/>
      <c r="M777"/>
      <c r="N777"/>
      <c r="O777"/>
      <c r="P777"/>
      <c r="Q777"/>
      <c r="R777"/>
      <c r="S777"/>
      <c r="T777"/>
      <c r="U777"/>
      <c r="V777"/>
      <c r="W777"/>
      <c r="X777"/>
      <c r="Y777"/>
      <c r="Z777"/>
      <c r="AA777"/>
      <c r="AB777"/>
      <c r="AC777"/>
      <c r="AD777"/>
      <c r="AE777"/>
      <c r="AF777"/>
      <c r="AG777"/>
      <c r="AH777"/>
      <c r="AI777"/>
    </row>
    <row r="778" spans="9:35" x14ac:dyDescent="0.2">
      <c r="I778"/>
      <c r="J778"/>
      <c r="K778"/>
      <c r="L778"/>
      <c r="M778"/>
      <c r="N778"/>
      <c r="O778"/>
      <c r="P778"/>
      <c r="Q778"/>
      <c r="R778"/>
      <c r="S778"/>
      <c r="T778"/>
      <c r="U778"/>
      <c r="V778"/>
      <c r="W778"/>
      <c r="X778"/>
      <c r="Y778"/>
      <c r="Z778"/>
      <c r="AA778"/>
      <c r="AB778"/>
      <c r="AC778"/>
      <c r="AD778"/>
      <c r="AE778"/>
      <c r="AF778"/>
      <c r="AG778"/>
      <c r="AH778"/>
      <c r="AI778"/>
    </row>
    <row r="779" spans="9:35" x14ac:dyDescent="0.2">
      <c r="I779"/>
      <c r="J779"/>
      <c r="K779"/>
      <c r="L779"/>
      <c r="M779"/>
      <c r="N779"/>
      <c r="O779"/>
      <c r="P779"/>
      <c r="Q779"/>
      <c r="R779"/>
      <c r="S779"/>
      <c r="T779"/>
      <c r="U779"/>
      <c r="V779"/>
      <c r="W779"/>
      <c r="X779"/>
      <c r="Y779"/>
      <c r="Z779"/>
      <c r="AA779"/>
      <c r="AB779"/>
      <c r="AC779"/>
      <c r="AD779"/>
      <c r="AE779"/>
      <c r="AF779"/>
      <c r="AG779"/>
      <c r="AH779"/>
      <c r="AI779"/>
    </row>
    <row r="780" spans="9:35" x14ac:dyDescent="0.2">
      <c r="I780"/>
      <c r="J780"/>
      <c r="K780"/>
      <c r="L780"/>
      <c r="M780"/>
      <c r="N780"/>
      <c r="O780"/>
      <c r="P780"/>
      <c r="Q780"/>
      <c r="R780"/>
      <c r="S780"/>
      <c r="T780"/>
      <c r="U780"/>
      <c r="V780"/>
      <c r="W780"/>
      <c r="X780"/>
      <c r="Y780"/>
      <c r="Z780"/>
      <c r="AA780"/>
      <c r="AB780"/>
      <c r="AC780"/>
      <c r="AD780"/>
      <c r="AE780"/>
      <c r="AF780"/>
      <c r="AG780"/>
      <c r="AH780"/>
      <c r="AI780"/>
    </row>
    <row r="781" spans="9:35" x14ac:dyDescent="0.2">
      <c r="I781"/>
      <c r="J781"/>
      <c r="K781"/>
      <c r="L781"/>
      <c r="M781"/>
      <c r="N781"/>
      <c r="O781"/>
      <c r="P781"/>
      <c r="Q781"/>
      <c r="R781"/>
      <c r="S781"/>
      <c r="T781"/>
      <c r="U781"/>
      <c r="V781"/>
      <c r="W781"/>
      <c r="X781"/>
      <c r="Y781"/>
      <c r="Z781"/>
      <c r="AA781"/>
      <c r="AB781"/>
      <c r="AC781"/>
      <c r="AD781"/>
      <c r="AE781"/>
      <c r="AF781"/>
      <c r="AG781"/>
      <c r="AH781"/>
      <c r="AI781"/>
    </row>
    <row r="782" spans="9:35" x14ac:dyDescent="0.2">
      <c r="I782"/>
      <c r="J782"/>
      <c r="K782"/>
      <c r="L782"/>
      <c r="M782"/>
      <c r="N782"/>
      <c r="O782"/>
      <c r="P782"/>
      <c r="Q782"/>
      <c r="R782"/>
      <c r="S782"/>
      <c r="T782"/>
      <c r="U782"/>
      <c r="V782"/>
      <c r="W782"/>
      <c r="X782"/>
      <c r="Y782"/>
      <c r="Z782"/>
      <c r="AA782"/>
      <c r="AB782"/>
      <c r="AC782"/>
      <c r="AD782"/>
      <c r="AE782"/>
      <c r="AF782"/>
      <c r="AG782"/>
      <c r="AH782"/>
      <c r="AI782"/>
    </row>
    <row r="783" spans="9:35" x14ac:dyDescent="0.2">
      <c r="I783"/>
      <c r="J783"/>
      <c r="K783"/>
      <c r="L783"/>
      <c r="M783"/>
      <c r="N783"/>
      <c r="O783"/>
      <c r="P783"/>
      <c r="Q783"/>
      <c r="R783"/>
      <c r="S783"/>
      <c r="T783"/>
      <c r="U783"/>
      <c r="V783"/>
      <c r="W783"/>
      <c r="X783"/>
      <c r="Y783"/>
      <c r="Z783"/>
      <c r="AA783"/>
      <c r="AB783"/>
      <c r="AC783"/>
      <c r="AD783"/>
      <c r="AE783"/>
      <c r="AF783"/>
      <c r="AG783"/>
      <c r="AH783"/>
      <c r="AI783"/>
    </row>
    <row r="784" spans="9:35" x14ac:dyDescent="0.2">
      <c r="I784"/>
      <c r="J784"/>
      <c r="K784"/>
      <c r="L784"/>
      <c r="M784"/>
      <c r="N784"/>
      <c r="O784"/>
      <c r="P784"/>
      <c r="Q784"/>
      <c r="R784"/>
      <c r="S784"/>
      <c r="T784"/>
      <c r="U784"/>
      <c r="V784"/>
      <c r="W784"/>
      <c r="X784"/>
      <c r="Y784"/>
      <c r="Z784"/>
      <c r="AA784"/>
      <c r="AB784"/>
      <c r="AC784"/>
      <c r="AD784"/>
      <c r="AE784"/>
      <c r="AF784"/>
      <c r="AG784"/>
      <c r="AH784"/>
      <c r="AI784"/>
    </row>
    <row r="785" spans="9:35" x14ac:dyDescent="0.2">
      <c r="I785"/>
      <c r="J785"/>
      <c r="K785"/>
      <c r="L785"/>
      <c r="M785"/>
      <c r="N785"/>
      <c r="O785"/>
      <c r="P785"/>
      <c r="Q785"/>
      <c r="R785"/>
      <c r="S785"/>
      <c r="T785"/>
      <c r="U785"/>
      <c r="V785"/>
      <c r="W785"/>
      <c r="X785"/>
      <c r="Y785"/>
      <c r="Z785"/>
      <c r="AA785"/>
      <c r="AB785"/>
      <c r="AC785"/>
      <c r="AD785"/>
      <c r="AE785"/>
      <c r="AF785"/>
      <c r="AG785"/>
      <c r="AH785"/>
      <c r="AI785"/>
    </row>
    <row r="786" spans="9:35" x14ac:dyDescent="0.2">
      <c r="I786"/>
      <c r="J786"/>
      <c r="K786"/>
      <c r="L786"/>
      <c r="M786"/>
      <c r="N786"/>
      <c r="O786"/>
      <c r="P786"/>
      <c r="Q786"/>
      <c r="R786"/>
      <c r="S786"/>
      <c r="T786"/>
      <c r="U786"/>
      <c r="V786"/>
      <c r="W786"/>
      <c r="X786"/>
      <c r="Y786"/>
      <c r="Z786"/>
      <c r="AA786"/>
      <c r="AB786"/>
      <c r="AC786"/>
      <c r="AD786"/>
      <c r="AE786"/>
      <c r="AF786"/>
      <c r="AG786"/>
      <c r="AH786"/>
      <c r="AI786"/>
    </row>
    <row r="787" spans="9:35" x14ac:dyDescent="0.2">
      <c r="I787"/>
      <c r="J787"/>
      <c r="K787"/>
      <c r="L787"/>
      <c r="M787"/>
      <c r="N787"/>
      <c r="O787"/>
      <c r="P787"/>
      <c r="Q787"/>
      <c r="R787"/>
      <c r="S787"/>
      <c r="T787"/>
      <c r="U787"/>
      <c r="V787"/>
      <c r="W787"/>
      <c r="X787"/>
      <c r="Y787"/>
      <c r="Z787"/>
      <c r="AA787"/>
      <c r="AB787"/>
      <c r="AC787"/>
      <c r="AD787"/>
      <c r="AE787"/>
      <c r="AF787"/>
      <c r="AG787"/>
      <c r="AH787"/>
      <c r="AI787"/>
    </row>
    <row r="788" spans="9:35" x14ac:dyDescent="0.2">
      <c r="I788"/>
      <c r="J788"/>
      <c r="K788"/>
      <c r="L788"/>
      <c r="M788"/>
      <c r="N788"/>
      <c r="O788"/>
      <c r="P788"/>
      <c r="Q788"/>
      <c r="R788"/>
      <c r="S788"/>
      <c r="T788"/>
      <c r="U788"/>
      <c r="V788"/>
      <c r="W788"/>
      <c r="X788"/>
      <c r="Y788"/>
      <c r="Z788"/>
      <c r="AA788"/>
      <c r="AB788"/>
      <c r="AC788"/>
      <c r="AD788"/>
      <c r="AE788"/>
      <c r="AF788"/>
      <c r="AG788"/>
      <c r="AH788"/>
      <c r="AI788"/>
    </row>
    <row r="789" spans="9:35" x14ac:dyDescent="0.2">
      <c r="I789"/>
      <c r="J789"/>
      <c r="K789"/>
      <c r="L789"/>
      <c r="M789"/>
      <c r="N789"/>
      <c r="O789"/>
      <c r="P789"/>
      <c r="Q789"/>
      <c r="R789"/>
      <c r="S789"/>
      <c r="T789"/>
      <c r="U789"/>
      <c r="V789"/>
      <c r="W789"/>
      <c r="X789"/>
      <c r="Y789"/>
      <c r="Z789"/>
      <c r="AA789"/>
      <c r="AB789"/>
      <c r="AC789"/>
      <c r="AD789"/>
      <c r="AE789"/>
      <c r="AF789"/>
      <c r="AG789"/>
      <c r="AH789"/>
      <c r="AI789"/>
    </row>
    <row r="790" spans="9:35" x14ac:dyDescent="0.2">
      <c r="I790"/>
      <c r="J790"/>
      <c r="K790"/>
      <c r="L790"/>
      <c r="M790"/>
      <c r="N790"/>
      <c r="O790"/>
      <c r="P790"/>
      <c r="Q790"/>
      <c r="R790"/>
      <c r="S790"/>
      <c r="T790"/>
      <c r="U790"/>
      <c r="V790"/>
      <c r="W790"/>
      <c r="X790"/>
      <c r="Y790"/>
      <c r="Z790"/>
      <c r="AA790"/>
      <c r="AB790"/>
      <c r="AC790"/>
      <c r="AD790"/>
      <c r="AE790"/>
      <c r="AF790"/>
      <c r="AG790"/>
      <c r="AH790"/>
      <c r="AI790"/>
    </row>
    <row r="791" spans="9:35" x14ac:dyDescent="0.2">
      <c r="I791"/>
      <c r="J791"/>
      <c r="K791"/>
      <c r="L791"/>
      <c r="M791"/>
      <c r="N791"/>
      <c r="O791"/>
      <c r="P791"/>
      <c r="Q791"/>
      <c r="R791"/>
      <c r="S791"/>
      <c r="T791"/>
      <c r="U791"/>
      <c r="V791"/>
      <c r="W791"/>
      <c r="X791"/>
      <c r="Y791"/>
      <c r="Z791"/>
      <c r="AA791"/>
      <c r="AB791"/>
      <c r="AC791"/>
      <c r="AD791"/>
      <c r="AE791"/>
      <c r="AF791"/>
      <c r="AG791"/>
      <c r="AH791"/>
      <c r="AI791"/>
    </row>
    <row r="792" spans="9:35" x14ac:dyDescent="0.2">
      <c r="I792"/>
      <c r="J792"/>
      <c r="K792"/>
      <c r="L792"/>
      <c r="M792"/>
      <c r="N792"/>
      <c r="O792"/>
      <c r="P792"/>
      <c r="Q792"/>
      <c r="R792"/>
      <c r="S792"/>
      <c r="T792"/>
      <c r="U792"/>
      <c r="V792"/>
      <c r="W792"/>
      <c r="X792"/>
      <c r="Y792"/>
      <c r="Z792"/>
      <c r="AA792"/>
      <c r="AB792"/>
      <c r="AC792"/>
      <c r="AD792"/>
      <c r="AE792"/>
      <c r="AF792"/>
      <c r="AG792"/>
      <c r="AH792"/>
      <c r="AI792"/>
    </row>
    <row r="793" spans="9:35" x14ac:dyDescent="0.2">
      <c r="I793"/>
      <c r="J793"/>
      <c r="K793"/>
      <c r="L793"/>
      <c r="M793"/>
      <c r="N793"/>
      <c r="O793"/>
      <c r="P793"/>
      <c r="Q793"/>
      <c r="R793"/>
      <c r="S793"/>
      <c r="T793"/>
      <c r="U793"/>
      <c r="V793"/>
      <c r="W793"/>
      <c r="X793"/>
      <c r="Y793"/>
      <c r="Z793"/>
      <c r="AA793"/>
      <c r="AB793"/>
      <c r="AC793"/>
      <c r="AD793"/>
      <c r="AE793"/>
      <c r="AF793"/>
      <c r="AG793"/>
      <c r="AH793"/>
      <c r="AI793"/>
    </row>
    <row r="794" spans="9:35" x14ac:dyDescent="0.2">
      <c r="I794"/>
      <c r="J794"/>
      <c r="K794"/>
      <c r="L794"/>
      <c r="M794"/>
      <c r="N794"/>
      <c r="O794"/>
      <c r="P794"/>
      <c r="Q794"/>
      <c r="R794"/>
      <c r="S794"/>
      <c r="T794"/>
      <c r="U794"/>
      <c r="V794"/>
      <c r="W794"/>
      <c r="X794"/>
      <c r="Y794"/>
      <c r="Z794"/>
      <c r="AA794"/>
      <c r="AB794"/>
      <c r="AC794"/>
      <c r="AD794"/>
      <c r="AE794"/>
      <c r="AF794"/>
      <c r="AG794"/>
      <c r="AH794"/>
      <c r="AI794"/>
    </row>
    <row r="795" spans="9:35" x14ac:dyDescent="0.2">
      <c r="I795"/>
      <c r="J795"/>
      <c r="K795"/>
      <c r="L795"/>
      <c r="M795"/>
      <c r="N795"/>
      <c r="O795"/>
      <c r="P795"/>
      <c r="Q795"/>
      <c r="R795"/>
      <c r="S795"/>
      <c r="T795"/>
      <c r="U795"/>
      <c r="V795"/>
      <c r="W795"/>
      <c r="X795"/>
      <c r="Y795"/>
      <c r="Z795"/>
      <c r="AA795"/>
      <c r="AB795"/>
      <c r="AC795"/>
      <c r="AD795"/>
      <c r="AE795"/>
      <c r="AF795"/>
      <c r="AG795"/>
      <c r="AH795"/>
      <c r="AI795"/>
    </row>
    <row r="796" spans="9:35" x14ac:dyDescent="0.2">
      <c r="I796"/>
      <c r="J796"/>
      <c r="K796"/>
      <c r="L796"/>
      <c r="M796"/>
      <c r="N796"/>
      <c r="O796"/>
      <c r="P796"/>
      <c r="Q796"/>
      <c r="R796"/>
      <c r="S796"/>
      <c r="T796"/>
      <c r="U796"/>
      <c r="V796"/>
      <c r="W796"/>
      <c r="X796"/>
      <c r="Y796"/>
      <c r="Z796"/>
      <c r="AA796"/>
      <c r="AB796"/>
      <c r="AC796"/>
      <c r="AD796"/>
      <c r="AE796"/>
      <c r="AF796"/>
      <c r="AG796"/>
      <c r="AH796"/>
      <c r="AI796"/>
    </row>
    <row r="797" spans="9:35" x14ac:dyDescent="0.2">
      <c r="I797"/>
      <c r="J797"/>
      <c r="K797"/>
      <c r="L797"/>
      <c r="M797"/>
      <c r="N797"/>
      <c r="O797"/>
      <c r="P797"/>
      <c r="Q797"/>
      <c r="R797"/>
      <c r="S797"/>
      <c r="T797"/>
      <c r="U797"/>
      <c r="V797"/>
      <c r="W797"/>
      <c r="X797"/>
      <c r="Y797"/>
      <c r="Z797"/>
      <c r="AA797"/>
      <c r="AB797"/>
      <c r="AC797"/>
      <c r="AD797"/>
      <c r="AE797"/>
      <c r="AF797"/>
      <c r="AG797"/>
      <c r="AH797"/>
      <c r="AI797"/>
    </row>
    <row r="798" spans="9:35" x14ac:dyDescent="0.2">
      <c r="I798"/>
      <c r="J798"/>
      <c r="K798"/>
      <c r="L798"/>
      <c r="M798"/>
      <c r="N798"/>
      <c r="O798"/>
      <c r="P798"/>
      <c r="Q798"/>
      <c r="R798"/>
      <c r="S798"/>
      <c r="T798"/>
      <c r="U798"/>
      <c r="V798"/>
      <c r="W798"/>
      <c r="X798"/>
      <c r="Y798"/>
      <c r="Z798"/>
      <c r="AA798"/>
      <c r="AB798"/>
      <c r="AC798"/>
      <c r="AD798"/>
      <c r="AE798"/>
      <c r="AF798"/>
      <c r="AG798"/>
      <c r="AH798"/>
      <c r="AI798"/>
    </row>
    <row r="799" spans="9:35" x14ac:dyDescent="0.2">
      <c r="I799"/>
      <c r="J799"/>
      <c r="K799"/>
      <c r="L799"/>
      <c r="M799"/>
      <c r="N799"/>
      <c r="O799"/>
      <c r="P799"/>
      <c r="Q799"/>
      <c r="R799"/>
      <c r="S799"/>
      <c r="T799"/>
      <c r="U799"/>
      <c r="V799"/>
      <c r="W799"/>
      <c r="X799"/>
      <c r="Y799"/>
      <c r="Z799"/>
      <c r="AA799"/>
      <c r="AB799"/>
      <c r="AC799"/>
      <c r="AD799"/>
      <c r="AE799"/>
      <c r="AF799"/>
      <c r="AG799"/>
      <c r="AH799"/>
      <c r="AI799"/>
    </row>
    <row r="800" spans="9:35" x14ac:dyDescent="0.2">
      <c r="I800"/>
      <c r="J800"/>
      <c r="K800"/>
      <c r="L800"/>
      <c r="M800"/>
      <c r="N800"/>
      <c r="O800"/>
      <c r="P800"/>
      <c r="Q800"/>
      <c r="R800"/>
      <c r="S800"/>
      <c r="T800"/>
      <c r="U800"/>
      <c r="V800"/>
      <c r="W800"/>
      <c r="X800"/>
      <c r="Y800"/>
      <c r="Z800"/>
      <c r="AA800"/>
      <c r="AB800"/>
      <c r="AC800"/>
      <c r="AD800"/>
      <c r="AE800"/>
      <c r="AF800"/>
      <c r="AG800"/>
      <c r="AH800"/>
      <c r="AI800"/>
    </row>
    <row r="801" spans="9:35" x14ac:dyDescent="0.2">
      <c r="I801"/>
      <c r="J801"/>
      <c r="K801"/>
      <c r="L801"/>
      <c r="M801"/>
      <c r="N801"/>
      <c r="O801"/>
      <c r="P801"/>
      <c r="Q801"/>
      <c r="R801"/>
      <c r="S801"/>
      <c r="T801"/>
      <c r="U801"/>
      <c r="V801"/>
      <c r="W801"/>
      <c r="X801"/>
      <c r="Y801"/>
      <c r="Z801"/>
      <c r="AA801"/>
      <c r="AB801"/>
      <c r="AC801"/>
      <c r="AD801"/>
      <c r="AE801"/>
      <c r="AF801"/>
      <c r="AG801"/>
      <c r="AH801"/>
      <c r="AI801"/>
    </row>
    <row r="802" spans="9:35" x14ac:dyDescent="0.2">
      <c r="I802"/>
      <c r="J802"/>
      <c r="K802"/>
      <c r="L802"/>
      <c r="M802"/>
      <c r="N802"/>
      <c r="O802"/>
      <c r="P802"/>
      <c r="Q802"/>
      <c r="R802"/>
      <c r="S802"/>
      <c r="T802"/>
      <c r="U802"/>
      <c r="V802"/>
      <c r="W802"/>
      <c r="X802"/>
      <c r="Y802"/>
      <c r="Z802"/>
      <c r="AA802"/>
      <c r="AB802"/>
      <c r="AC802"/>
      <c r="AD802"/>
      <c r="AE802"/>
      <c r="AF802"/>
      <c r="AG802"/>
      <c r="AH802"/>
      <c r="AI802"/>
    </row>
    <row r="803" spans="9:35" x14ac:dyDescent="0.2">
      <c r="I803"/>
      <c r="J803"/>
      <c r="K803"/>
      <c r="L803"/>
      <c r="M803"/>
      <c r="N803"/>
      <c r="O803"/>
      <c r="P803"/>
      <c r="Q803"/>
      <c r="R803"/>
      <c r="S803"/>
      <c r="T803"/>
      <c r="U803"/>
      <c r="V803"/>
      <c r="W803"/>
      <c r="X803"/>
      <c r="Y803"/>
      <c r="Z803"/>
      <c r="AA803"/>
      <c r="AB803"/>
      <c r="AC803"/>
      <c r="AD803"/>
      <c r="AE803"/>
      <c r="AF803"/>
      <c r="AG803"/>
      <c r="AH803"/>
      <c r="AI803"/>
    </row>
    <row r="804" spans="9:35" x14ac:dyDescent="0.2">
      <c r="I804"/>
      <c r="J804"/>
      <c r="K804"/>
      <c r="L804"/>
      <c r="M804"/>
      <c r="N804"/>
      <c r="O804"/>
      <c r="P804"/>
      <c r="Q804"/>
      <c r="R804"/>
      <c r="S804"/>
      <c r="T804"/>
      <c r="U804"/>
      <c r="V804"/>
      <c r="W804"/>
      <c r="X804"/>
      <c r="Y804"/>
      <c r="Z804"/>
      <c r="AA804"/>
      <c r="AB804"/>
      <c r="AC804"/>
      <c r="AD804"/>
      <c r="AE804"/>
      <c r="AF804"/>
      <c r="AG804"/>
      <c r="AH804"/>
      <c r="AI804"/>
    </row>
    <row r="805" spans="9:35" x14ac:dyDescent="0.2">
      <c r="I805"/>
      <c r="J805"/>
      <c r="K805"/>
      <c r="L805"/>
      <c r="M805"/>
      <c r="N805"/>
      <c r="O805"/>
      <c r="P805"/>
      <c r="Q805"/>
      <c r="R805"/>
      <c r="S805"/>
      <c r="T805"/>
      <c r="U805"/>
      <c r="V805"/>
      <c r="W805"/>
      <c r="X805"/>
      <c r="Y805"/>
      <c r="Z805"/>
      <c r="AA805"/>
      <c r="AB805"/>
      <c r="AC805"/>
      <c r="AD805"/>
      <c r="AE805"/>
      <c r="AF805"/>
      <c r="AG805"/>
      <c r="AH805"/>
      <c r="AI805"/>
    </row>
    <row r="806" spans="9:35" x14ac:dyDescent="0.2">
      <c r="I806"/>
      <c r="J806"/>
      <c r="K806"/>
      <c r="L806"/>
      <c r="M806"/>
      <c r="N806"/>
      <c r="O806"/>
      <c r="P806"/>
      <c r="Q806"/>
      <c r="R806"/>
      <c r="S806"/>
      <c r="T806"/>
      <c r="U806"/>
      <c r="V806"/>
      <c r="W806"/>
      <c r="X806"/>
      <c r="Y806"/>
      <c r="Z806"/>
      <c r="AA806"/>
      <c r="AB806"/>
      <c r="AC806"/>
      <c r="AD806"/>
      <c r="AE806"/>
      <c r="AF806"/>
      <c r="AG806"/>
      <c r="AH806"/>
      <c r="AI806"/>
    </row>
    <row r="807" spans="9:35" x14ac:dyDescent="0.2">
      <c r="I807"/>
      <c r="J807"/>
      <c r="K807"/>
      <c r="L807"/>
      <c r="M807"/>
      <c r="N807"/>
      <c r="O807"/>
      <c r="P807"/>
      <c r="Q807"/>
      <c r="R807"/>
      <c r="S807"/>
      <c r="T807"/>
      <c r="U807"/>
      <c r="V807"/>
      <c r="W807"/>
      <c r="X807"/>
      <c r="Y807"/>
      <c r="Z807"/>
      <c r="AA807"/>
      <c r="AB807"/>
      <c r="AC807"/>
      <c r="AD807"/>
      <c r="AE807"/>
      <c r="AF807"/>
      <c r="AG807"/>
      <c r="AH807"/>
      <c r="AI807"/>
    </row>
    <row r="808" spans="9:35" x14ac:dyDescent="0.2">
      <c r="I808"/>
      <c r="J808"/>
      <c r="K808"/>
      <c r="L808"/>
      <c r="M808"/>
      <c r="N808"/>
      <c r="O808"/>
      <c r="P808"/>
      <c r="Q808"/>
      <c r="R808"/>
      <c r="S808"/>
      <c r="T808"/>
      <c r="U808"/>
      <c r="V808"/>
      <c r="W808"/>
      <c r="X808"/>
      <c r="Y808"/>
      <c r="Z808"/>
      <c r="AA808"/>
      <c r="AB808"/>
      <c r="AC808"/>
      <c r="AD808"/>
      <c r="AE808"/>
      <c r="AF808"/>
      <c r="AG808"/>
      <c r="AH808"/>
      <c r="AI808"/>
    </row>
    <row r="809" spans="9:35" x14ac:dyDescent="0.2">
      <c r="I809"/>
      <c r="J809"/>
      <c r="K809"/>
      <c r="L809"/>
      <c r="M809"/>
      <c r="N809"/>
      <c r="O809"/>
      <c r="P809"/>
      <c r="Q809"/>
      <c r="R809"/>
      <c r="S809"/>
      <c r="T809"/>
      <c r="U809"/>
      <c r="V809"/>
      <c r="W809"/>
      <c r="X809"/>
      <c r="Y809"/>
      <c r="Z809"/>
      <c r="AA809"/>
      <c r="AB809"/>
      <c r="AC809"/>
      <c r="AD809"/>
      <c r="AE809"/>
      <c r="AF809"/>
      <c r="AG809"/>
      <c r="AH809"/>
      <c r="AI809"/>
    </row>
    <row r="810" spans="9:35" x14ac:dyDescent="0.2">
      <c r="I810"/>
      <c r="J810"/>
      <c r="K810"/>
      <c r="L810"/>
      <c r="M810"/>
      <c r="N810"/>
      <c r="O810"/>
      <c r="P810"/>
      <c r="Q810"/>
      <c r="R810"/>
      <c r="S810"/>
      <c r="T810"/>
      <c r="U810"/>
      <c r="V810"/>
      <c r="W810"/>
      <c r="X810"/>
      <c r="Y810"/>
      <c r="Z810"/>
      <c r="AA810"/>
      <c r="AB810"/>
      <c r="AC810"/>
      <c r="AD810"/>
      <c r="AE810"/>
      <c r="AF810"/>
      <c r="AG810"/>
      <c r="AH810"/>
      <c r="AI810"/>
    </row>
    <row r="811" spans="9:35" x14ac:dyDescent="0.2">
      <c r="I811"/>
      <c r="J811"/>
      <c r="K811"/>
      <c r="L811"/>
      <c r="M811"/>
      <c r="N811"/>
      <c r="O811"/>
      <c r="P811"/>
      <c r="Q811"/>
      <c r="R811"/>
      <c r="S811"/>
      <c r="T811"/>
      <c r="U811"/>
      <c r="V811"/>
      <c r="W811"/>
      <c r="X811"/>
      <c r="Y811"/>
      <c r="Z811"/>
      <c r="AA811"/>
      <c r="AB811"/>
      <c r="AC811"/>
      <c r="AD811"/>
      <c r="AE811"/>
      <c r="AF811"/>
      <c r="AG811"/>
      <c r="AH811"/>
      <c r="AI811"/>
    </row>
    <row r="812" spans="9:35" x14ac:dyDescent="0.2">
      <c r="I812"/>
      <c r="J812"/>
      <c r="K812"/>
      <c r="L812"/>
      <c r="M812"/>
      <c r="N812"/>
      <c r="O812"/>
      <c r="P812"/>
      <c r="Q812"/>
      <c r="R812"/>
      <c r="S812"/>
      <c r="T812"/>
      <c r="U812"/>
      <c r="V812"/>
      <c r="W812"/>
      <c r="X812"/>
      <c r="Y812"/>
      <c r="Z812"/>
      <c r="AA812"/>
      <c r="AB812"/>
      <c r="AC812"/>
      <c r="AD812"/>
      <c r="AE812"/>
      <c r="AF812"/>
      <c r="AG812"/>
      <c r="AH812"/>
      <c r="AI812"/>
    </row>
    <row r="813" spans="9:35" x14ac:dyDescent="0.2">
      <c r="I813"/>
      <c r="J813"/>
      <c r="K813"/>
      <c r="L813"/>
      <c r="M813"/>
      <c r="N813"/>
      <c r="O813"/>
      <c r="P813"/>
      <c r="Q813"/>
      <c r="R813"/>
      <c r="S813"/>
      <c r="T813"/>
      <c r="U813"/>
      <c r="V813"/>
      <c r="W813"/>
      <c r="X813"/>
      <c r="Y813"/>
      <c r="Z813"/>
      <c r="AA813"/>
      <c r="AB813"/>
      <c r="AC813"/>
      <c r="AD813"/>
      <c r="AE813"/>
      <c r="AF813"/>
      <c r="AG813"/>
      <c r="AH813"/>
      <c r="AI813"/>
    </row>
    <row r="814" spans="9:35" x14ac:dyDescent="0.2">
      <c r="I814"/>
      <c r="J814"/>
      <c r="K814"/>
      <c r="L814"/>
      <c r="M814"/>
      <c r="N814"/>
      <c r="O814"/>
      <c r="P814"/>
      <c r="Q814"/>
      <c r="R814"/>
      <c r="S814"/>
      <c r="T814"/>
      <c r="U814"/>
      <c r="V814"/>
      <c r="W814"/>
      <c r="X814"/>
      <c r="Y814"/>
      <c r="Z814"/>
      <c r="AA814"/>
      <c r="AB814"/>
      <c r="AC814"/>
      <c r="AD814"/>
      <c r="AE814"/>
      <c r="AF814"/>
      <c r="AG814"/>
      <c r="AH814"/>
      <c r="AI814"/>
    </row>
    <row r="815" spans="9:35" x14ac:dyDescent="0.2">
      <c r="I815"/>
      <c r="J815"/>
      <c r="K815"/>
      <c r="L815"/>
      <c r="M815"/>
      <c r="N815"/>
      <c r="O815"/>
      <c r="P815"/>
      <c r="Q815"/>
      <c r="R815"/>
      <c r="S815"/>
      <c r="T815"/>
      <c r="U815"/>
      <c r="V815"/>
      <c r="W815"/>
      <c r="X815"/>
      <c r="Y815"/>
      <c r="Z815"/>
      <c r="AA815"/>
      <c r="AB815"/>
      <c r="AC815"/>
      <c r="AD815"/>
      <c r="AE815"/>
      <c r="AF815"/>
      <c r="AG815"/>
      <c r="AH815"/>
      <c r="AI815"/>
    </row>
    <row r="816" spans="9:35" x14ac:dyDescent="0.2">
      <c r="I816"/>
      <c r="J816"/>
      <c r="K816"/>
      <c r="L816"/>
      <c r="M816"/>
      <c r="N816"/>
      <c r="O816"/>
      <c r="P816"/>
      <c r="Q816"/>
      <c r="R816"/>
      <c r="S816"/>
      <c r="T816"/>
      <c r="U816"/>
      <c r="V816"/>
      <c r="W816"/>
      <c r="X816"/>
      <c r="Y816"/>
      <c r="Z816"/>
      <c r="AA816"/>
      <c r="AB816"/>
      <c r="AC816"/>
      <c r="AD816"/>
      <c r="AE816"/>
      <c r="AF816"/>
      <c r="AG816"/>
      <c r="AH816"/>
      <c r="AI816"/>
    </row>
    <row r="817" spans="9:35" x14ac:dyDescent="0.2">
      <c r="I817"/>
      <c r="J817"/>
      <c r="K817"/>
      <c r="L817"/>
      <c r="M817"/>
      <c r="N817"/>
      <c r="O817"/>
      <c r="P817"/>
      <c r="Q817"/>
      <c r="R817"/>
      <c r="S817"/>
      <c r="T817"/>
      <c r="U817"/>
      <c r="V817"/>
      <c r="W817"/>
      <c r="X817"/>
      <c r="Y817"/>
      <c r="Z817"/>
      <c r="AA817"/>
      <c r="AB817"/>
      <c r="AC817"/>
      <c r="AD817"/>
      <c r="AE817"/>
      <c r="AF817"/>
      <c r="AG817"/>
      <c r="AH817"/>
      <c r="AI817"/>
    </row>
    <row r="818" spans="9:35" x14ac:dyDescent="0.2">
      <c r="I818"/>
      <c r="J818"/>
      <c r="K818"/>
      <c r="L818"/>
      <c r="M818"/>
      <c r="N818"/>
      <c r="O818"/>
      <c r="P818"/>
      <c r="Q818"/>
      <c r="R818"/>
      <c r="S818"/>
      <c r="T818"/>
      <c r="U818"/>
      <c r="V818"/>
      <c r="W818"/>
      <c r="X818"/>
      <c r="Y818"/>
      <c r="Z818"/>
      <c r="AA818"/>
      <c r="AB818"/>
      <c r="AC818"/>
      <c r="AD818"/>
      <c r="AE818"/>
      <c r="AF818"/>
      <c r="AG818"/>
      <c r="AH818"/>
      <c r="AI818"/>
    </row>
    <row r="819" spans="9:35" x14ac:dyDescent="0.2">
      <c r="I819"/>
      <c r="J819"/>
      <c r="K819"/>
      <c r="L819"/>
      <c r="M819"/>
      <c r="N819"/>
      <c r="O819"/>
      <c r="P819"/>
      <c r="Q819"/>
      <c r="R819"/>
      <c r="S819"/>
      <c r="T819"/>
      <c r="U819"/>
      <c r="V819"/>
      <c r="W819"/>
      <c r="X819"/>
      <c r="Y819"/>
      <c r="Z819"/>
      <c r="AA819"/>
      <c r="AB819"/>
      <c r="AC819"/>
      <c r="AD819"/>
      <c r="AE819"/>
      <c r="AF819"/>
      <c r="AG819"/>
      <c r="AH819"/>
      <c r="AI819"/>
    </row>
    <row r="820" spans="9:35" x14ac:dyDescent="0.2">
      <c r="I820"/>
      <c r="J820"/>
      <c r="K820"/>
      <c r="L820"/>
      <c r="M820"/>
      <c r="N820"/>
      <c r="O820"/>
      <c r="P820"/>
      <c r="Q820"/>
      <c r="R820"/>
      <c r="S820"/>
      <c r="T820"/>
      <c r="U820"/>
      <c r="V820"/>
      <c r="W820"/>
      <c r="X820"/>
      <c r="Y820"/>
      <c r="Z820"/>
      <c r="AA820"/>
      <c r="AB820"/>
      <c r="AC820"/>
      <c r="AD820"/>
      <c r="AE820"/>
      <c r="AF820"/>
      <c r="AG820"/>
      <c r="AH820"/>
      <c r="AI820"/>
    </row>
    <row r="821" spans="9:35" x14ac:dyDescent="0.2">
      <c r="I821"/>
      <c r="J821"/>
      <c r="K821"/>
      <c r="L821"/>
      <c r="M821"/>
      <c r="N821"/>
      <c r="O821"/>
      <c r="P821"/>
      <c r="Q821"/>
      <c r="R821"/>
      <c r="S821"/>
      <c r="T821"/>
      <c r="U821"/>
      <c r="V821"/>
      <c r="W821"/>
      <c r="X821"/>
      <c r="Y821"/>
      <c r="Z821"/>
      <c r="AA821"/>
      <c r="AB821"/>
      <c r="AC821"/>
      <c r="AD821"/>
      <c r="AE821"/>
      <c r="AF821"/>
      <c r="AG821"/>
      <c r="AH821"/>
      <c r="AI821"/>
    </row>
    <row r="822" spans="9:35" x14ac:dyDescent="0.2">
      <c r="I822"/>
      <c r="J822"/>
      <c r="K822"/>
      <c r="L822"/>
      <c r="M822"/>
      <c r="N822"/>
      <c r="O822"/>
      <c r="P822"/>
      <c r="Q822"/>
      <c r="R822"/>
      <c r="S822"/>
      <c r="T822"/>
      <c r="U822"/>
      <c r="V822"/>
      <c r="W822"/>
      <c r="X822"/>
      <c r="Y822"/>
      <c r="Z822"/>
      <c r="AA822"/>
      <c r="AB822"/>
      <c r="AC822"/>
      <c r="AD822"/>
      <c r="AE822"/>
      <c r="AF822"/>
      <c r="AG822"/>
      <c r="AH822"/>
      <c r="AI822"/>
    </row>
    <row r="823" spans="9:35" x14ac:dyDescent="0.2">
      <c r="I823"/>
      <c r="J823"/>
      <c r="K823"/>
      <c r="L823"/>
      <c r="M823"/>
      <c r="N823"/>
      <c r="O823"/>
      <c r="P823"/>
      <c r="Q823"/>
      <c r="R823"/>
      <c r="S823"/>
      <c r="T823"/>
      <c r="U823"/>
      <c r="V823"/>
      <c r="W823"/>
      <c r="X823"/>
      <c r="Y823"/>
      <c r="Z823"/>
      <c r="AA823"/>
      <c r="AB823"/>
      <c r="AC823"/>
      <c r="AD823"/>
      <c r="AE823"/>
      <c r="AF823"/>
      <c r="AG823"/>
      <c r="AH823"/>
      <c r="AI823"/>
    </row>
    <row r="824" spans="9:35" x14ac:dyDescent="0.2">
      <c r="I824"/>
      <c r="J824"/>
      <c r="K824"/>
      <c r="L824"/>
      <c r="M824"/>
      <c r="N824"/>
      <c r="O824"/>
      <c r="P824"/>
      <c r="Q824"/>
      <c r="R824"/>
      <c r="S824"/>
      <c r="T824"/>
      <c r="U824"/>
      <c r="V824"/>
      <c r="W824"/>
      <c r="X824"/>
      <c r="Y824"/>
      <c r="Z824"/>
      <c r="AA824"/>
      <c r="AB824"/>
      <c r="AC824"/>
      <c r="AD824"/>
      <c r="AE824"/>
      <c r="AF824"/>
      <c r="AG824"/>
      <c r="AH824"/>
      <c r="AI824"/>
    </row>
    <row r="825" spans="9:35" x14ac:dyDescent="0.2">
      <c r="I825"/>
      <c r="J825"/>
      <c r="K825"/>
      <c r="L825"/>
      <c r="M825"/>
      <c r="N825"/>
      <c r="O825"/>
      <c r="P825"/>
      <c r="Q825"/>
      <c r="R825"/>
      <c r="S825"/>
      <c r="T825"/>
      <c r="U825"/>
      <c r="V825"/>
      <c r="W825"/>
      <c r="X825"/>
      <c r="Y825"/>
      <c r="Z825"/>
      <c r="AA825"/>
      <c r="AB825"/>
      <c r="AC825"/>
      <c r="AD825"/>
      <c r="AE825"/>
      <c r="AF825"/>
      <c r="AG825"/>
      <c r="AH825"/>
      <c r="AI825"/>
    </row>
    <row r="826" spans="9:35" x14ac:dyDescent="0.2">
      <c r="I826"/>
      <c r="J826"/>
      <c r="K826"/>
      <c r="L826"/>
      <c r="M826"/>
      <c r="N826"/>
      <c r="O826"/>
      <c r="P826"/>
      <c r="Q826"/>
      <c r="R826"/>
      <c r="S826"/>
      <c r="T826"/>
      <c r="U826"/>
      <c r="V826"/>
      <c r="W826"/>
      <c r="X826"/>
      <c r="Y826"/>
      <c r="Z826"/>
      <c r="AA826"/>
      <c r="AB826"/>
      <c r="AC826"/>
      <c r="AD826"/>
      <c r="AE826"/>
      <c r="AF826"/>
      <c r="AG826"/>
      <c r="AH826"/>
      <c r="AI826"/>
    </row>
    <row r="827" spans="9:35" x14ac:dyDescent="0.2">
      <c r="I827"/>
      <c r="J827"/>
      <c r="K827"/>
      <c r="L827"/>
      <c r="M827"/>
      <c r="N827"/>
      <c r="O827"/>
      <c r="P827"/>
      <c r="Q827"/>
      <c r="R827"/>
      <c r="S827"/>
      <c r="T827"/>
      <c r="U827"/>
      <c r="V827"/>
      <c r="W827"/>
      <c r="X827"/>
      <c r="Y827"/>
      <c r="Z827"/>
      <c r="AA827"/>
      <c r="AB827"/>
      <c r="AC827"/>
      <c r="AD827"/>
      <c r="AE827"/>
      <c r="AF827"/>
      <c r="AG827"/>
      <c r="AH827"/>
      <c r="AI827"/>
    </row>
    <row r="828" spans="9:35" x14ac:dyDescent="0.2">
      <c r="I828"/>
      <c r="J828"/>
      <c r="K828"/>
      <c r="L828"/>
      <c r="M828"/>
      <c r="N828"/>
      <c r="O828"/>
      <c r="P828"/>
      <c r="Q828"/>
      <c r="R828"/>
      <c r="S828"/>
      <c r="T828"/>
      <c r="U828"/>
      <c r="V828"/>
      <c r="W828"/>
      <c r="X828"/>
      <c r="Y828"/>
      <c r="Z828"/>
      <c r="AA828"/>
      <c r="AB828"/>
      <c r="AC828"/>
      <c r="AD828"/>
      <c r="AE828"/>
      <c r="AF828"/>
      <c r="AG828"/>
      <c r="AH828"/>
      <c r="AI828"/>
    </row>
    <row r="829" spans="9:35" x14ac:dyDescent="0.2">
      <c r="I829"/>
      <c r="J829"/>
      <c r="K829"/>
      <c r="L829"/>
      <c r="M829"/>
      <c r="N829"/>
      <c r="O829"/>
      <c r="P829"/>
      <c r="Q829"/>
      <c r="R829"/>
      <c r="S829"/>
      <c r="T829"/>
      <c r="U829"/>
      <c r="V829"/>
      <c r="W829"/>
      <c r="X829"/>
      <c r="Y829"/>
      <c r="Z829"/>
      <c r="AA829"/>
      <c r="AB829"/>
      <c r="AC829"/>
      <c r="AD829"/>
      <c r="AE829"/>
      <c r="AF829"/>
      <c r="AG829"/>
      <c r="AH829"/>
      <c r="AI829"/>
    </row>
    <row r="830" spans="9:35" x14ac:dyDescent="0.2">
      <c r="I830"/>
      <c r="J830"/>
      <c r="K830"/>
      <c r="L830"/>
      <c r="M830"/>
      <c r="N830"/>
      <c r="O830"/>
      <c r="P830"/>
      <c r="Q830"/>
      <c r="R830"/>
      <c r="S830"/>
      <c r="T830"/>
      <c r="U830"/>
      <c r="V830"/>
      <c r="W830"/>
      <c r="X830"/>
      <c r="Y830"/>
      <c r="Z830"/>
      <c r="AA830"/>
      <c r="AB830"/>
      <c r="AC830"/>
      <c r="AD830"/>
      <c r="AE830"/>
      <c r="AF830"/>
      <c r="AG830"/>
      <c r="AH830"/>
      <c r="AI830"/>
    </row>
    <row r="831" spans="9:35" x14ac:dyDescent="0.2">
      <c r="I831"/>
      <c r="J831"/>
      <c r="K831"/>
      <c r="L831"/>
      <c r="M831"/>
      <c r="N831"/>
      <c r="O831"/>
      <c r="P831"/>
      <c r="Q831"/>
      <c r="R831"/>
      <c r="S831"/>
      <c r="T831"/>
      <c r="U831"/>
      <c r="V831"/>
      <c r="W831"/>
      <c r="X831"/>
      <c r="Y831"/>
      <c r="Z831"/>
      <c r="AA831"/>
      <c r="AB831"/>
      <c r="AC831"/>
      <c r="AD831"/>
      <c r="AE831"/>
      <c r="AF831"/>
      <c r="AG831"/>
      <c r="AH831"/>
      <c r="AI831"/>
    </row>
    <row r="832" spans="9:35" x14ac:dyDescent="0.2">
      <c r="I832"/>
      <c r="J832"/>
      <c r="K832"/>
      <c r="L832"/>
      <c r="M832"/>
      <c r="N832"/>
      <c r="O832"/>
      <c r="P832"/>
      <c r="Q832"/>
      <c r="R832"/>
      <c r="S832"/>
      <c r="T832"/>
      <c r="U832"/>
      <c r="V832"/>
      <c r="W832"/>
      <c r="X832"/>
      <c r="Y832"/>
      <c r="Z832"/>
      <c r="AA832"/>
      <c r="AB832"/>
      <c r="AC832"/>
      <c r="AD832"/>
      <c r="AE832"/>
      <c r="AF832"/>
      <c r="AG832"/>
      <c r="AH832"/>
      <c r="AI832"/>
    </row>
    <row r="833" spans="9:35" x14ac:dyDescent="0.2">
      <c r="I833"/>
      <c r="J833"/>
      <c r="K833"/>
      <c r="L833"/>
      <c r="M833"/>
      <c r="N833"/>
      <c r="O833"/>
      <c r="P833"/>
      <c r="Q833"/>
      <c r="R833"/>
      <c r="S833"/>
      <c r="T833"/>
      <c r="U833"/>
      <c r="V833"/>
      <c r="W833"/>
      <c r="X833"/>
      <c r="Y833"/>
      <c r="Z833"/>
      <c r="AA833"/>
      <c r="AB833"/>
      <c r="AC833"/>
      <c r="AD833"/>
      <c r="AE833"/>
      <c r="AF833"/>
      <c r="AG833"/>
      <c r="AH833"/>
      <c r="AI833"/>
    </row>
    <row r="834" spans="9:35" x14ac:dyDescent="0.2">
      <c r="I834"/>
      <c r="J834"/>
      <c r="K834"/>
      <c r="L834"/>
      <c r="M834"/>
      <c r="N834"/>
      <c r="O834"/>
      <c r="P834"/>
      <c r="Q834"/>
      <c r="R834"/>
      <c r="S834"/>
      <c r="T834"/>
      <c r="U834"/>
      <c r="V834"/>
      <c r="W834"/>
      <c r="X834"/>
      <c r="Y834"/>
      <c r="Z834"/>
      <c r="AA834"/>
      <c r="AB834"/>
      <c r="AC834"/>
      <c r="AD834"/>
      <c r="AE834"/>
      <c r="AF834"/>
      <c r="AG834"/>
      <c r="AH834"/>
      <c r="AI834"/>
    </row>
    <row r="835" spans="9:35" x14ac:dyDescent="0.2">
      <c r="I835"/>
      <c r="J835"/>
      <c r="K835"/>
      <c r="L835"/>
      <c r="M835"/>
      <c r="N835"/>
      <c r="O835"/>
      <c r="P835"/>
      <c r="Q835"/>
      <c r="R835"/>
      <c r="S835"/>
      <c r="T835"/>
      <c r="U835"/>
      <c r="V835"/>
      <c r="W835"/>
      <c r="X835"/>
      <c r="Y835"/>
      <c r="Z835"/>
      <c r="AA835"/>
      <c r="AB835"/>
      <c r="AC835"/>
      <c r="AD835"/>
      <c r="AE835"/>
      <c r="AF835"/>
      <c r="AG835"/>
      <c r="AH835"/>
      <c r="AI835"/>
    </row>
    <row r="836" spans="9:35" x14ac:dyDescent="0.2">
      <c r="I836"/>
      <c r="J836"/>
      <c r="K836"/>
      <c r="L836"/>
      <c r="M836"/>
      <c r="N836"/>
      <c r="O836"/>
      <c r="P836"/>
      <c r="Q836"/>
      <c r="R836"/>
      <c r="S836"/>
      <c r="T836"/>
      <c r="U836"/>
      <c r="V836"/>
      <c r="W836"/>
      <c r="X836"/>
      <c r="Y836"/>
      <c r="Z836"/>
      <c r="AA836"/>
      <c r="AB836"/>
      <c r="AC836"/>
      <c r="AD836"/>
      <c r="AE836"/>
      <c r="AF836"/>
      <c r="AG836"/>
      <c r="AH836"/>
      <c r="AI836"/>
    </row>
    <row r="837" spans="9:35" x14ac:dyDescent="0.2">
      <c r="I837"/>
      <c r="J837"/>
      <c r="K837"/>
      <c r="L837"/>
      <c r="M837"/>
      <c r="N837"/>
      <c r="O837"/>
      <c r="P837"/>
      <c r="Q837"/>
      <c r="R837"/>
      <c r="S837"/>
      <c r="T837"/>
      <c r="U837"/>
      <c r="V837"/>
      <c r="W837"/>
      <c r="X837"/>
      <c r="Y837"/>
      <c r="Z837"/>
      <c r="AA837"/>
      <c r="AB837"/>
      <c r="AC837"/>
      <c r="AD837"/>
      <c r="AE837"/>
      <c r="AF837"/>
      <c r="AG837"/>
      <c r="AH837"/>
      <c r="AI837"/>
    </row>
    <row r="838" spans="9:35" x14ac:dyDescent="0.2">
      <c r="I838"/>
      <c r="J838"/>
      <c r="K838"/>
      <c r="L838"/>
      <c r="M838"/>
      <c r="N838"/>
      <c r="O838"/>
      <c r="P838"/>
      <c r="Q838"/>
      <c r="R838"/>
      <c r="S838"/>
      <c r="T838"/>
      <c r="U838"/>
      <c r="V838"/>
      <c r="W838"/>
      <c r="X838"/>
      <c r="Y838"/>
      <c r="Z838"/>
      <c r="AA838"/>
      <c r="AB838"/>
      <c r="AC838"/>
      <c r="AD838"/>
      <c r="AE838"/>
      <c r="AF838"/>
      <c r="AG838"/>
      <c r="AH838"/>
      <c r="AI838"/>
    </row>
    <row r="839" spans="9:35" x14ac:dyDescent="0.2">
      <c r="I839"/>
      <c r="J839"/>
      <c r="K839"/>
      <c r="L839"/>
      <c r="M839"/>
      <c r="N839"/>
      <c r="O839"/>
      <c r="P839"/>
      <c r="Q839"/>
      <c r="R839"/>
      <c r="S839"/>
      <c r="T839"/>
      <c r="U839"/>
      <c r="V839"/>
      <c r="W839"/>
      <c r="X839"/>
      <c r="Y839"/>
      <c r="Z839"/>
      <c r="AA839"/>
      <c r="AB839"/>
      <c r="AC839"/>
      <c r="AD839"/>
      <c r="AE839"/>
      <c r="AF839"/>
      <c r="AG839"/>
      <c r="AH839"/>
      <c r="AI839"/>
    </row>
    <row r="840" spans="9:35" x14ac:dyDescent="0.2">
      <c r="I840"/>
      <c r="J840"/>
      <c r="K840"/>
      <c r="L840"/>
      <c r="M840"/>
      <c r="N840"/>
      <c r="O840"/>
      <c r="P840"/>
      <c r="Q840"/>
      <c r="R840"/>
      <c r="S840"/>
      <c r="T840"/>
      <c r="U840"/>
      <c r="V840"/>
      <c r="W840"/>
      <c r="X840"/>
      <c r="Y840"/>
      <c r="Z840"/>
      <c r="AA840"/>
      <c r="AB840"/>
      <c r="AC840"/>
      <c r="AD840"/>
      <c r="AE840"/>
      <c r="AF840"/>
      <c r="AG840"/>
      <c r="AH840"/>
      <c r="AI840"/>
    </row>
    <row r="841" spans="9:35" x14ac:dyDescent="0.2">
      <c r="I841"/>
      <c r="J841"/>
      <c r="K841"/>
      <c r="L841"/>
      <c r="M841"/>
      <c r="N841"/>
      <c r="O841"/>
      <c r="P841"/>
      <c r="Q841"/>
      <c r="R841"/>
      <c r="S841"/>
      <c r="T841"/>
      <c r="U841"/>
      <c r="V841"/>
      <c r="W841"/>
      <c r="X841"/>
      <c r="Y841"/>
      <c r="Z841"/>
      <c r="AA841"/>
      <c r="AB841"/>
      <c r="AC841"/>
      <c r="AD841"/>
      <c r="AE841"/>
      <c r="AF841"/>
      <c r="AG841"/>
      <c r="AH841"/>
      <c r="AI841"/>
    </row>
    <row r="842" spans="9:35" x14ac:dyDescent="0.2">
      <c r="I842"/>
      <c r="J842"/>
      <c r="K842"/>
      <c r="L842"/>
      <c r="M842"/>
      <c r="N842"/>
      <c r="O842"/>
      <c r="P842"/>
      <c r="Q842"/>
      <c r="R842"/>
      <c r="S842"/>
      <c r="T842"/>
      <c r="U842"/>
      <c r="V842"/>
      <c r="W842"/>
      <c r="X842"/>
      <c r="Y842"/>
      <c r="Z842"/>
      <c r="AA842"/>
      <c r="AB842"/>
      <c r="AC842"/>
      <c r="AD842"/>
      <c r="AE842"/>
      <c r="AF842"/>
      <c r="AG842"/>
      <c r="AH842"/>
      <c r="AI842"/>
    </row>
    <row r="843" spans="9:35" x14ac:dyDescent="0.2">
      <c r="I843"/>
      <c r="J843"/>
      <c r="K843"/>
      <c r="L843"/>
      <c r="M843"/>
      <c r="N843"/>
      <c r="O843"/>
      <c r="P843"/>
      <c r="Q843"/>
      <c r="R843"/>
      <c r="S843"/>
      <c r="T843"/>
      <c r="U843"/>
      <c r="V843"/>
      <c r="W843"/>
      <c r="X843"/>
      <c r="Y843"/>
      <c r="Z843"/>
      <c r="AA843"/>
      <c r="AB843"/>
      <c r="AC843"/>
      <c r="AD843"/>
      <c r="AE843"/>
      <c r="AF843"/>
      <c r="AG843"/>
      <c r="AH843"/>
      <c r="AI843"/>
    </row>
    <row r="844" spans="9:35" x14ac:dyDescent="0.2">
      <c r="I844"/>
      <c r="J844"/>
      <c r="K844"/>
      <c r="L844"/>
      <c r="M844"/>
      <c r="N844"/>
      <c r="O844"/>
      <c r="P844"/>
      <c r="Q844"/>
      <c r="R844"/>
      <c r="S844"/>
      <c r="T844"/>
      <c r="U844"/>
      <c r="V844"/>
      <c r="W844"/>
      <c r="X844"/>
      <c r="Y844"/>
      <c r="Z844"/>
      <c r="AA844"/>
      <c r="AB844"/>
      <c r="AC844"/>
      <c r="AD844"/>
      <c r="AE844"/>
      <c r="AF844"/>
      <c r="AG844"/>
      <c r="AH844"/>
      <c r="AI844"/>
    </row>
    <row r="845" spans="9:35" x14ac:dyDescent="0.2">
      <c r="I845"/>
      <c r="J845"/>
      <c r="K845"/>
      <c r="L845"/>
      <c r="M845"/>
      <c r="N845"/>
      <c r="O845"/>
      <c r="P845"/>
      <c r="Q845"/>
      <c r="R845"/>
      <c r="S845"/>
      <c r="T845"/>
      <c r="U845"/>
      <c r="V845"/>
      <c r="W845"/>
      <c r="X845"/>
      <c r="Y845"/>
      <c r="Z845"/>
      <c r="AA845"/>
      <c r="AB845"/>
      <c r="AC845"/>
      <c r="AD845"/>
      <c r="AE845"/>
      <c r="AF845"/>
      <c r="AG845"/>
      <c r="AH845"/>
      <c r="AI845"/>
    </row>
    <row r="846" spans="9:35" x14ac:dyDescent="0.2">
      <c r="I846"/>
      <c r="J846"/>
      <c r="K846"/>
      <c r="L846"/>
      <c r="M846"/>
      <c r="N846"/>
      <c r="O846"/>
      <c r="P846"/>
      <c r="Q846"/>
      <c r="R846"/>
      <c r="S846"/>
      <c r="T846"/>
      <c r="U846"/>
      <c r="V846"/>
      <c r="W846"/>
      <c r="X846"/>
      <c r="Y846"/>
      <c r="Z846"/>
      <c r="AA846"/>
      <c r="AB846"/>
      <c r="AC846"/>
      <c r="AD846"/>
      <c r="AE846"/>
      <c r="AF846"/>
      <c r="AG846"/>
      <c r="AH846"/>
      <c r="AI846"/>
    </row>
    <row r="847" spans="9:35" x14ac:dyDescent="0.2">
      <c r="I847"/>
      <c r="J847"/>
      <c r="K847"/>
      <c r="L847"/>
      <c r="M847"/>
      <c r="N847"/>
      <c r="O847"/>
      <c r="P847"/>
      <c r="Q847"/>
      <c r="R847"/>
      <c r="S847"/>
      <c r="T847"/>
      <c r="U847"/>
      <c r="V847"/>
      <c r="W847"/>
      <c r="X847"/>
      <c r="Y847"/>
      <c r="Z847"/>
      <c r="AA847"/>
      <c r="AB847"/>
      <c r="AC847"/>
      <c r="AD847"/>
      <c r="AE847"/>
      <c r="AF847"/>
      <c r="AG847"/>
      <c r="AH847"/>
      <c r="AI847"/>
    </row>
    <row r="848" spans="9:35" x14ac:dyDescent="0.2">
      <c r="I848"/>
      <c r="J848"/>
      <c r="K848"/>
      <c r="L848"/>
      <c r="M848"/>
      <c r="N848"/>
      <c r="O848"/>
      <c r="P848"/>
      <c r="Q848"/>
      <c r="R848"/>
      <c r="S848"/>
      <c r="T848"/>
      <c r="U848"/>
      <c r="V848"/>
      <c r="W848"/>
      <c r="X848"/>
      <c r="Y848"/>
      <c r="Z848"/>
      <c r="AA848"/>
      <c r="AB848"/>
      <c r="AC848"/>
      <c r="AD848"/>
      <c r="AE848"/>
      <c r="AF848"/>
      <c r="AG848"/>
      <c r="AH848"/>
      <c r="AI848"/>
    </row>
    <row r="849" spans="9:35" x14ac:dyDescent="0.2">
      <c r="I849"/>
      <c r="J849"/>
      <c r="K849"/>
      <c r="L849"/>
      <c r="M849"/>
      <c r="N849"/>
      <c r="O849"/>
      <c r="P849"/>
      <c r="Q849"/>
      <c r="R849"/>
      <c r="S849"/>
      <c r="T849"/>
      <c r="U849"/>
      <c r="V849"/>
      <c r="W849"/>
      <c r="X849"/>
      <c r="Y849"/>
      <c r="Z849"/>
      <c r="AA849"/>
      <c r="AB849"/>
      <c r="AC849"/>
      <c r="AD849"/>
      <c r="AE849"/>
      <c r="AF849"/>
      <c r="AG849"/>
      <c r="AH849"/>
      <c r="AI849"/>
    </row>
    <row r="850" spans="9:35" x14ac:dyDescent="0.2">
      <c r="I850"/>
      <c r="J850"/>
      <c r="K850"/>
      <c r="L850"/>
      <c r="M850"/>
      <c r="N850"/>
      <c r="O850"/>
      <c r="P850"/>
      <c r="Q850"/>
      <c r="R850"/>
      <c r="S850"/>
      <c r="T850"/>
      <c r="U850"/>
      <c r="V850"/>
      <c r="W850"/>
      <c r="X850"/>
      <c r="Y850"/>
      <c r="Z850"/>
      <c r="AA850"/>
      <c r="AB850"/>
      <c r="AC850"/>
      <c r="AD850"/>
      <c r="AE850"/>
      <c r="AF850"/>
      <c r="AG850"/>
      <c r="AH850"/>
      <c r="AI850"/>
    </row>
    <row r="851" spans="9:35" x14ac:dyDescent="0.2">
      <c r="I851"/>
      <c r="J851"/>
      <c r="K851"/>
      <c r="L851"/>
      <c r="M851"/>
      <c r="N851"/>
      <c r="O851"/>
      <c r="P851"/>
      <c r="Q851"/>
      <c r="R851"/>
      <c r="S851"/>
      <c r="T851"/>
      <c r="U851"/>
      <c r="V851"/>
      <c r="W851"/>
      <c r="X851"/>
      <c r="Y851"/>
      <c r="Z851"/>
      <c r="AA851"/>
      <c r="AB851"/>
      <c r="AC851"/>
      <c r="AD851"/>
      <c r="AE851"/>
      <c r="AF851"/>
      <c r="AG851"/>
      <c r="AH851"/>
      <c r="AI851"/>
    </row>
    <row r="852" spans="9:35" x14ac:dyDescent="0.2">
      <c r="I852"/>
      <c r="J852"/>
      <c r="K852"/>
      <c r="L852"/>
      <c r="M852"/>
      <c r="N852"/>
      <c r="O852"/>
      <c r="P852"/>
      <c r="Q852"/>
      <c r="R852"/>
      <c r="S852"/>
      <c r="T852"/>
      <c r="U852"/>
      <c r="V852"/>
      <c r="W852"/>
      <c r="X852"/>
      <c r="Y852"/>
      <c r="Z852"/>
      <c r="AA852"/>
      <c r="AB852"/>
      <c r="AC852"/>
      <c r="AD852"/>
      <c r="AE852"/>
      <c r="AF852"/>
      <c r="AG852"/>
      <c r="AH852"/>
      <c r="AI852"/>
    </row>
    <row r="853" spans="9:35" x14ac:dyDescent="0.2">
      <c r="I853"/>
      <c r="J853"/>
      <c r="K853"/>
      <c r="L853"/>
      <c r="M853"/>
      <c r="N853"/>
      <c r="O853"/>
      <c r="P853"/>
      <c r="Q853"/>
      <c r="R853"/>
      <c r="S853"/>
      <c r="T853"/>
      <c r="U853"/>
      <c r="V853"/>
      <c r="W853"/>
      <c r="X853"/>
      <c r="Y853"/>
      <c r="Z853"/>
      <c r="AA853"/>
      <c r="AB853"/>
      <c r="AC853"/>
      <c r="AD853"/>
      <c r="AE853"/>
      <c r="AF853"/>
      <c r="AG853"/>
      <c r="AH853"/>
      <c r="AI853"/>
    </row>
    <row r="854" spans="9:35" x14ac:dyDescent="0.2">
      <c r="I854"/>
      <c r="J854"/>
      <c r="K854"/>
      <c r="L854"/>
      <c r="M854"/>
      <c r="N854"/>
      <c r="O854"/>
      <c r="P854"/>
      <c r="Q854"/>
      <c r="R854"/>
      <c r="S854"/>
      <c r="T854"/>
      <c r="U854"/>
      <c r="V854"/>
      <c r="W854"/>
      <c r="X854"/>
      <c r="Y854"/>
      <c r="Z854"/>
      <c r="AA854"/>
      <c r="AB854"/>
      <c r="AC854"/>
      <c r="AD854"/>
      <c r="AE854"/>
      <c r="AF854"/>
      <c r="AG854"/>
      <c r="AH854"/>
      <c r="AI854"/>
    </row>
    <row r="855" spans="9:35" x14ac:dyDescent="0.2">
      <c r="I855"/>
      <c r="J855"/>
      <c r="K855"/>
      <c r="L855"/>
      <c r="M855"/>
      <c r="N855"/>
      <c r="O855"/>
      <c r="P855"/>
      <c r="Q855"/>
      <c r="R855"/>
      <c r="S855"/>
      <c r="T855"/>
      <c r="U855"/>
      <c r="V855"/>
      <c r="W855"/>
      <c r="X855"/>
      <c r="Y855"/>
      <c r="Z855"/>
      <c r="AA855"/>
      <c r="AB855"/>
      <c r="AC855"/>
      <c r="AD855"/>
      <c r="AE855"/>
      <c r="AF855"/>
      <c r="AG855"/>
      <c r="AH855"/>
      <c r="AI855"/>
    </row>
    <row r="856" spans="9:35" x14ac:dyDescent="0.2">
      <c r="I856"/>
      <c r="J856"/>
      <c r="K856"/>
      <c r="L856"/>
      <c r="M856"/>
      <c r="N856"/>
      <c r="O856"/>
      <c r="P856"/>
      <c r="Q856"/>
      <c r="R856"/>
      <c r="S856"/>
      <c r="T856"/>
      <c r="U856"/>
      <c r="V856"/>
      <c r="W856"/>
      <c r="X856"/>
      <c r="Y856"/>
      <c r="Z856"/>
      <c r="AA856"/>
      <c r="AB856"/>
      <c r="AC856"/>
      <c r="AD856"/>
      <c r="AE856"/>
      <c r="AF856"/>
      <c r="AG856"/>
      <c r="AH856"/>
      <c r="AI856"/>
    </row>
    <row r="857" spans="9:35" x14ac:dyDescent="0.2">
      <c r="I857"/>
      <c r="J857"/>
      <c r="K857"/>
      <c r="L857"/>
      <c r="M857"/>
      <c r="N857"/>
      <c r="O857"/>
      <c r="P857"/>
      <c r="Q857"/>
      <c r="R857"/>
      <c r="S857"/>
      <c r="T857"/>
      <c r="U857"/>
      <c r="V857"/>
      <c r="W857"/>
      <c r="X857"/>
      <c r="Y857"/>
      <c r="Z857"/>
      <c r="AA857"/>
      <c r="AB857"/>
      <c r="AC857"/>
      <c r="AD857"/>
      <c r="AE857"/>
      <c r="AF857"/>
      <c r="AG857"/>
      <c r="AH857"/>
      <c r="AI857"/>
    </row>
    <row r="858" spans="9:35" x14ac:dyDescent="0.2">
      <c r="I858"/>
      <c r="J858"/>
      <c r="K858"/>
      <c r="L858"/>
      <c r="M858"/>
      <c r="N858"/>
      <c r="O858"/>
      <c r="P858"/>
      <c r="Q858"/>
      <c r="R858"/>
      <c r="S858"/>
      <c r="T858"/>
      <c r="U858"/>
      <c r="V858"/>
      <c r="W858"/>
      <c r="X858"/>
      <c r="Y858"/>
      <c r="Z858"/>
      <c r="AA858"/>
      <c r="AB858"/>
      <c r="AC858"/>
      <c r="AD858"/>
      <c r="AE858"/>
      <c r="AF858"/>
      <c r="AG858"/>
      <c r="AH858"/>
      <c r="AI858"/>
    </row>
    <row r="859" spans="9:35" x14ac:dyDescent="0.2">
      <c r="I859"/>
      <c r="J859"/>
      <c r="K859"/>
      <c r="L859"/>
      <c r="M859"/>
      <c r="N859"/>
      <c r="O859"/>
      <c r="P859"/>
      <c r="Q859"/>
      <c r="R859"/>
      <c r="S859"/>
      <c r="T859"/>
      <c r="U859"/>
      <c r="V859"/>
      <c r="W859"/>
      <c r="X859"/>
      <c r="Y859"/>
      <c r="Z859"/>
      <c r="AA859"/>
      <c r="AB859"/>
      <c r="AC859"/>
      <c r="AD859"/>
      <c r="AE859"/>
      <c r="AF859"/>
      <c r="AG859"/>
      <c r="AH859"/>
      <c r="AI859"/>
    </row>
    <row r="860" spans="9:35" x14ac:dyDescent="0.2">
      <c r="I860"/>
      <c r="J860"/>
      <c r="K860"/>
      <c r="L860"/>
      <c r="M860"/>
      <c r="N860"/>
      <c r="O860"/>
      <c r="P860"/>
      <c r="Q860"/>
      <c r="R860"/>
      <c r="S860"/>
      <c r="T860"/>
      <c r="U860"/>
      <c r="V860"/>
      <c r="W860"/>
      <c r="X860"/>
      <c r="Y860"/>
      <c r="Z860"/>
      <c r="AA860"/>
      <c r="AB860"/>
      <c r="AC860"/>
      <c r="AD860"/>
      <c r="AE860"/>
      <c r="AF860"/>
      <c r="AG860"/>
      <c r="AH860"/>
      <c r="AI860"/>
    </row>
    <row r="861" spans="9:35" x14ac:dyDescent="0.2">
      <c r="I861"/>
      <c r="J861"/>
      <c r="K861"/>
      <c r="L861"/>
      <c r="M861"/>
      <c r="N861"/>
      <c r="O861"/>
      <c r="P861"/>
      <c r="Q861"/>
      <c r="R861"/>
      <c r="S861"/>
      <c r="T861"/>
      <c r="U861"/>
      <c r="V861"/>
      <c r="W861"/>
      <c r="X861"/>
      <c r="Y861"/>
      <c r="Z861"/>
      <c r="AA861"/>
      <c r="AB861"/>
      <c r="AC861"/>
      <c r="AD861"/>
      <c r="AE861"/>
      <c r="AF861"/>
      <c r="AG861"/>
      <c r="AH861"/>
      <c r="AI861"/>
    </row>
    <row r="862" spans="9:35" x14ac:dyDescent="0.2">
      <c r="I862"/>
      <c r="J862"/>
      <c r="K862"/>
      <c r="L862"/>
      <c r="M862"/>
      <c r="N862"/>
      <c r="O862"/>
      <c r="P862"/>
      <c r="Q862"/>
      <c r="R862"/>
      <c r="S862"/>
      <c r="T862"/>
      <c r="U862"/>
      <c r="V862"/>
      <c r="W862"/>
      <c r="X862"/>
      <c r="Y862"/>
      <c r="Z862"/>
      <c r="AA862"/>
      <c r="AB862"/>
      <c r="AC862"/>
      <c r="AD862"/>
      <c r="AE862"/>
      <c r="AF862"/>
      <c r="AG862"/>
      <c r="AH862"/>
      <c r="AI862"/>
    </row>
    <row r="863" spans="9:35" x14ac:dyDescent="0.2">
      <c r="I863"/>
      <c r="J863"/>
      <c r="K863"/>
      <c r="L863"/>
      <c r="M863"/>
      <c r="N863"/>
      <c r="O863"/>
      <c r="P863"/>
      <c r="Q863"/>
      <c r="R863"/>
      <c r="S863"/>
      <c r="T863"/>
      <c r="U863"/>
      <c r="V863"/>
      <c r="W863"/>
      <c r="X863"/>
      <c r="Y863"/>
      <c r="Z863"/>
      <c r="AA863"/>
      <c r="AB863"/>
      <c r="AC863"/>
      <c r="AD863"/>
      <c r="AE863"/>
      <c r="AF863"/>
      <c r="AG863"/>
      <c r="AH863"/>
      <c r="AI863"/>
    </row>
    <row r="864" spans="9:35" x14ac:dyDescent="0.2">
      <c r="I864"/>
      <c r="J864"/>
      <c r="K864"/>
      <c r="L864"/>
      <c r="M864"/>
      <c r="N864"/>
      <c r="O864"/>
      <c r="P864"/>
      <c r="Q864"/>
      <c r="R864"/>
      <c r="S864"/>
      <c r="T864"/>
      <c r="U864"/>
      <c r="V864"/>
      <c r="W864"/>
      <c r="X864"/>
      <c r="Y864"/>
      <c r="Z864"/>
      <c r="AA864"/>
      <c r="AB864"/>
      <c r="AC864"/>
      <c r="AD864"/>
      <c r="AE864"/>
      <c r="AF864"/>
      <c r="AG864"/>
      <c r="AH864"/>
      <c r="AI864"/>
    </row>
    <row r="865" spans="9:35" x14ac:dyDescent="0.2">
      <c r="I865"/>
      <c r="J865"/>
      <c r="K865"/>
      <c r="L865"/>
      <c r="M865"/>
      <c r="N865"/>
      <c r="O865"/>
      <c r="P865"/>
      <c r="Q865"/>
      <c r="R865"/>
      <c r="S865"/>
      <c r="T865"/>
      <c r="U865"/>
      <c r="V865"/>
      <c r="W865"/>
      <c r="X865"/>
      <c r="Y865"/>
      <c r="Z865"/>
      <c r="AA865"/>
      <c r="AB865"/>
      <c r="AC865"/>
      <c r="AD865"/>
      <c r="AE865"/>
      <c r="AF865"/>
      <c r="AG865"/>
      <c r="AH865"/>
      <c r="AI865"/>
    </row>
    <row r="866" spans="9:35" x14ac:dyDescent="0.2">
      <c r="I866"/>
      <c r="J866"/>
      <c r="K866"/>
      <c r="L866"/>
      <c r="M866"/>
      <c r="N866"/>
      <c r="O866"/>
      <c r="P866"/>
      <c r="Q866"/>
      <c r="R866"/>
      <c r="S866"/>
      <c r="T866"/>
      <c r="U866"/>
      <c r="V866"/>
      <c r="W866"/>
      <c r="X866"/>
      <c r="Y866"/>
      <c r="Z866"/>
      <c r="AA866"/>
      <c r="AB866"/>
      <c r="AC866"/>
      <c r="AD866"/>
      <c r="AE866"/>
      <c r="AF866"/>
      <c r="AG866"/>
      <c r="AH866"/>
      <c r="AI866"/>
    </row>
    <row r="867" spans="9:35" x14ac:dyDescent="0.2">
      <c r="I867"/>
      <c r="J867"/>
      <c r="K867"/>
      <c r="L867"/>
      <c r="M867"/>
      <c r="N867"/>
      <c r="O867"/>
      <c r="P867"/>
      <c r="Q867"/>
      <c r="R867"/>
      <c r="S867"/>
      <c r="T867"/>
      <c r="U867"/>
      <c r="V867"/>
      <c r="W867"/>
      <c r="X867"/>
      <c r="Y867"/>
      <c r="Z867"/>
      <c r="AA867"/>
      <c r="AB867"/>
      <c r="AC867"/>
      <c r="AD867"/>
      <c r="AE867"/>
      <c r="AF867"/>
      <c r="AG867"/>
      <c r="AH867"/>
      <c r="AI867"/>
    </row>
    <row r="868" spans="9:35" x14ac:dyDescent="0.2">
      <c r="I868"/>
      <c r="J868"/>
      <c r="K868"/>
      <c r="L868"/>
      <c r="M868"/>
      <c r="N868"/>
      <c r="O868"/>
      <c r="P868"/>
      <c r="Q868"/>
      <c r="R868"/>
      <c r="S868"/>
      <c r="T868"/>
      <c r="U868"/>
      <c r="V868"/>
      <c r="W868"/>
      <c r="X868"/>
      <c r="Y868"/>
      <c r="Z868"/>
      <c r="AA868"/>
      <c r="AB868"/>
      <c r="AC868"/>
      <c r="AD868"/>
      <c r="AE868"/>
      <c r="AF868"/>
      <c r="AG868"/>
      <c r="AH868"/>
      <c r="AI868"/>
    </row>
    <row r="869" spans="9:35" x14ac:dyDescent="0.2">
      <c r="I869"/>
      <c r="J869"/>
      <c r="K869"/>
      <c r="L869"/>
      <c r="M869"/>
      <c r="N869"/>
      <c r="O869"/>
      <c r="P869"/>
      <c r="Q869"/>
      <c r="R869"/>
      <c r="S869"/>
      <c r="T869"/>
      <c r="U869"/>
      <c r="V869"/>
      <c r="W869"/>
      <c r="X869"/>
      <c r="Y869"/>
      <c r="Z869"/>
      <c r="AA869"/>
      <c r="AB869"/>
      <c r="AC869"/>
      <c r="AD869"/>
      <c r="AE869"/>
      <c r="AF869"/>
      <c r="AG869"/>
      <c r="AH869"/>
      <c r="AI869"/>
    </row>
    <row r="870" spans="9:35" x14ac:dyDescent="0.2">
      <c r="I870"/>
      <c r="J870"/>
      <c r="K870"/>
      <c r="L870"/>
      <c r="M870"/>
      <c r="N870"/>
      <c r="O870"/>
      <c r="P870"/>
      <c r="Q870"/>
      <c r="R870"/>
      <c r="S870"/>
      <c r="T870"/>
      <c r="U870"/>
      <c r="V870"/>
      <c r="W870"/>
      <c r="X870"/>
      <c r="Y870"/>
      <c r="Z870"/>
      <c r="AA870"/>
      <c r="AB870"/>
      <c r="AC870"/>
      <c r="AD870"/>
      <c r="AE870"/>
      <c r="AF870"/>
      <c r="AG870"/>
      <c r="AH870"/>
      <c r="AI870"/>
    </row>
    <row r="871" spans="9:35" x14ac:dyDescent="0.2">
      <c r="I871"/>
      <c r="J871"/>
      <c r="K871"/>
      <c r="L871"/>
      <c r="M871"/>
      <c r="N871"/>
      <c r="O871"/>
      <c r="P871"/>
      <c r="Q871"/>
      <c r="R871"/>
      <c r="S871"/>
      <c r="T871"/>
      <c r="U871"/>
      <c r="V871"/>
      <c r="W871"/>
      <c r="X871"/>
      <c r="Y871"/>
      <c r="Z871"/>
      <c r="AA871"/>
      <c r="AB871"/>
      <c r="AC871"/>
      <c r="AD871"/>
      <c r="AE871"/>
      <c r="AF871"/>
      <c r="AG871"/>
      <c r="AH871"/>
      <c r="AI871"/>
    </row>
    <row r="872" spans="9:35" x14ac:dyDescent="0.2">
      <c r="I872"/>
      <c r="J872"/>
      <c r="K872"/>
      <c r="L872"/>
      <c r="M872"/>
      <c r="N872"/>
      <c r="O872"/>
      <c r="P872"/>
      <c r="Q872"/>
      <c r="R872"/>
      <c r="S872"/>
      <c r="T872"/>
      <c r="U872"/>
      <c r="V872"/>
      <c r="W872"/>
      <c r="X872"/>
      <c r="Y872"/>
      <c r="Z872"/>
      <c r="AA872"/>
      <c r="AB872"/>
      <c r="AC872"/>
      <c r="AD872"/>
      <c r="AE872"/>
      <c r="AF872"/>
      <c r="AG872"/>
      <c r="AH872"/>
      <c r="AI872"/>
    </row>
    <row r="873" spans="9:35" x14ac:dyDescent="0.2">
      <c r="I873"/>
      <c r="J873"/>
      <c r="K873"/>
      <c r="L873"/>
      <c r="M873"/>
      <c r="N873"/>
      <c r="O873"/>
      <c r="P873"/>
      <c r="Q873"/>
      <c r="R873"/>
      <c r="S873"/>
      <c r="T873"/>
      <c r="U873"/>
      <c r="V873"/>
      <c r="W873"/>
      <c r="X873"/>
      <c r="Y873"/>
      <c r="Z873"/>
      <c r="AA873"/>
      <c r="AB873"/>
      <c r="AC873"/>
      <c r="AD873"/>
      <c r="AE873"/>
      <c r="AF873"/>
      <c r="AG873"/>
      <c r="AH873"/>
      <c r="AI873"/>
    </row>
    <row r="874" spans="9:35" x14ac:dyDescent="0.2">
      <c r="I874"/>
      <c r="J874"/>
      <c r="K874"/>
      <c r="L874"/>
      <c r="M874"/>
      <c r="N874"/>
      <c r="O874"/>
      <c r="P874"/>
      <c r="Q874"/>
      <c r="R874"/>
      <c r="S874"/>
      <c r="T874"/>
      <c r="U874"/>
      <c r="V874"/>
      <c r="W874"/>
      <c r="X874"/>
      <c r="Y874"/>
      <c r="Z874"/>
      <c r="AA874"/>
      <c r="AB874"/>
      <c r="AC874"/>
      <c r="AD874"/>
      <c r="AE874"/>
      <c r="AF874"/>
      <c r="AG874"/>
      <c r="AH874"/>
      <c r="AI874"/>
    </row>
    <row r="875" spans="9:35" x14ac:dyDescent="0.2">
      <c r="I875"/>
      <c r="J875"/>
      <c r="K875"/>
      <c r="L875"/>
      <c r="M875"/>
      <c r="N875"/>
      <c r="O875"/>
      <c r="P875"/>
      <c r="Q875"/>
      <c r="R875"/>
      <c r="S875"/>
      <c r="T875"/>
      <c r="U875"/>
      <c r="V875"/>
      <c r="W875"/>
      <c r="X875"/>
      <c r="Y875"/>
      <c r="Z875"/>
      <c r="AA875"/>
      <c r="AB875"/>
      <c r="AC875"/>
      <c r="AD875"/>
      <c r="AE875"/>
      <c r="AF875"/>
      <c r="AG875"/>
      <c r="AH875"/>
      <c r="AI875"/>
    </row>
    <row r="876" spans="9:35" x14ac:dyDescent="0.2">
      <c r="I876"/>
      <c r="J876"/>
      <c r="K876"/>
      <c r="L876"/>
      <c r="M876"/>
      <c r="N876"/>
      <c r="O876"/>
      <c r="P876"/>
      <c r="Q876"/>
      <c r="R876"/>
      <c r="S876"/>
      <c r="T876"/>
      <c r="U876"/>
      <c r="V876"/>
      <c r="W876"/>
      <c r="X876"/>
      <c r="Y876"/>
      <c r="Z876"/>
      <c r="AA876"/>
      <c r="AB876"/>
      <c r="AC876"/>
      <c r="AD876"/>
      <c r="AE876"/>
      <c r="AF876"/>
      <c r="AG876"/>
      <c r="AH876"/>
      <c r="AI876"/>
    </row>
    <row r="877" spans="9:35" x14ac:dyDescent="0.2">
      <c r="I877"/>
      <c r="J877"/>
      <c r="K877"/>
      <c r="L877"/>
      <c r="M877"/>
      <c r="N877"/>
      <c r="O877"/>
      <c r="P877"/>
      <c r="Q877"/>
      <c r="R877"/>
      <c r="S877"/>
      <c r="T877"/>
      <c r="U877"/>
      <c r="V877"/>
      <c r="W877"/>
      <c r="X877"/>
      <c r="Y877"/>
      <c r="Z877"/>
      <c r="AA877"/>
      <c r="AB877"/>
      <c r="AC877"/>
      <c r="AD877"/>
      <c r="AE877"/>
      <c r="AF877"/>
      <c r="AG877"/>
      <c r="AH877"/>
      <c r="AI877"/>
    </row>
    <row r="878" spans="9:35" x14ac:dyDescent="0.2">
      <c r="I878"/>
      <c r="J878"/>
      <c r="K878"/>
      <c r="L878"/>
      <c r="M878"/>
      <c r="N878"/>
      <c r="O878"/>
      <c r="P878"/>
      <c r="Q878"/>
      <c r="R878"/>
      <c r="S878"/>
      <c r="T878"/>
      <c r="U878"/>
      <c r="V878"/>
      <c r="W878"/>
      <c r="X878"/>
      <c r="Y878"/>
      <c r="Z878"/>
      <c r="AA878"/>
      <c r="AB878"/>
      <c r="AC878"/>
      <c r="AD878"/>
      <c r="AE878"/>
      <c r="AF878"/>
      <c r="AG878"/>
      <c r="AH878"/>
      <c r="AI878"/>
    </row>
    <row r="879" spans="9:35" x14ac:dyDescent="0.2">
      <c r="I879"/>
      <c r="J879"/>
      <c r="K879"/>
      <c r="L879"/>
      <c r="M879"/>
      <c r="N879"/>
      <c r="O879"/>
      <c r="P879"/>
      <c r="Q879"/>
      <c r="R879"/>
      <c r="S879"/>
      <c r="T879"/>
      <c r="U879"/>
      <c r="V879"/>
      <c r="W879"/>
      <c r="X879"/>
      <c r="Y879"/>
      <c r="Z879"/>
      <c r="AA879"/>
      <c r="AB879"/>
      <c r="AC879"/>
      <c r="AD879"/>
      <c r="AE879"/>
      <c r="AF879"/>
      <c r="AG879"/>
      <c r="AH879"/>
      <c r="AI879"/>
    </row>
    <row r="880" spans="9:35" x14ac:dyDescent="0.2">
      <c r="I880"/>
      <c r="J880"/>
      <c r="K880"/>
      <c r="L880"/>
      <c r="M880"/>
      <c r="N880"/>
      <c r="O880"/>
      <c r="P880"/>
      <c r="Q880"/>
      <c r="R880"/>
      <c r="S880"/>
      <c r="T880"/>
      <c r="U880"/>
      <c r="V880"/>
      <c r="W880"/>
      <c r="X880"/>
      <c r="Y880"/>
      <c r="Z880"/>
      <c r="AA880"/>
      <c r="AB880"/>
      <c r="AC880"/>
      <c r="AD880"/>
      <c r="AE880"/>
      <c r="AF880"/>
      <c r="AG880"/>
      <c r="AH880"/>
      <c r="AI880"/>
    </row>
    <row r="881" spans="9:35" x14ac:dyDescent="0.2">
      <c r="I881"/>
      <c r="J881"/>
      <c r="K881"/>
      <c r="L881"/>
      <c r="M881"/>
      <c r="N881"/>
      <c r="O881"/>
      <c r="P881"/>
      <c r="Q881"/>
      <c r="R881"/>
      <c r="S881"/>
      <c r="T881"/>
      <c r="U881"/>
      <c r="V881"/>
      <c r="W881"/>
      <c r="X881"/>
      <c r="Y881"/>
      <c r="Z881"/>
      <c r="AA881"/>
      <c r="AB881"/>
      <c r="AC881"/>
      <c r="AD881"/>
      <c r="AE881"/>
      <c r="AF881"/>
      <c r="AG881"/>
      <c r="AH881"/>
      <c r="AI881"/>
    </row>
    <row r="882" spans="9:35" x14ac:dyDescent="0.2">
      <c r="I882"/>
      <c r="J882"/>
      <c r="K882"/>
      <c r="L882"/>
      <c r="M882"/>
      <c r="N882"/>
      <c r="O882"/>
      <c r="P882"/>
      <c r="Q882"/>
      <c r="R882"/>
      <c r="S882"/>
      <c r="T882"/>
      <c r="U882"/>
      <c r="V882"/>
      <c r="W882"/>
      <c r="X882"/>
      <c r="Y882"/>
      <c r="Z882"/>
      <c r="AA882"/>
      <c r="AB882"/>
      <c r="AC882"/>
      <c r="AD882"/>
      <c r="AE882"/>
      <c r="AF882"/>
      <c r="AG882"/>
      <c r="AH882"/>
      <c r="AI882"/>
    </row>
    <row r="883" spans="9:35" x14ac:dyDescent="0.2">
      <c r="I883"/>
      <c r="J883"/>
      <c r="K883"/>
      <c r="L883"/>
      <c r="M883"/>
      <c r="N883"/>
      <c r="O883"/>
      <c r="P883"/>
      <c r="Q883"/>
      <c r="R883"/>
      <c r="S883"/>
      <c r="T883"/>
      <c r="U883"/>
      <c r="V883"/>
      <c r="W883"/>
      <c r="X883"/>
      <c r="Y883"/>
      <c r="Z883"/>
      <c r="AA883"/>
      <c r="AB883"/>
      <c r="AC883"/>
      <c r="AD883"/>
      <c r="AE883"/>
      <c r="AF883"/>
      <c r="AG883"/>
      <c r="AH883"/>
      <c r="AI883"/>
    </row>
    <row r="884" spans="9:35" x14ac:dyDescent="0.2">
      <c r="I884"/>
      <c r="J884"/>
      <c r="K884"/>
      <c r="L884"/>
      <c r="M884"/>
      <c r="N884"/>
      <c r="O884"/>
      <c r="P884"/>
      <c r="Q884"/>
      <c r="R884"/>
      <c r="S884"/>
      <c r="T884"/>
      <c r="U884"/>
      <c r="V884"/>
      <c r="W884"/>
      <c r="X884"/>
      <c r="Y884"/>
      <c r="Z884"/>
      <c r="AA884"/>
      <c r="AB884"/>
      <c r="AC884"/>
      <c r="AD884"/>
      <c r="AE884"/>
      <c r="AF884"/>
      <c r="AG884"/>
      <c r="AH884"/>
      <c r="AI884"/>
    </row>
    <row r="885" spans="9:35" x14ac:dyDescent="0.2">
      <c r="I885"/>
      <c r="J885"/>
      <c r="K885"/>
      <c r="L885"/>
      <c r="M885"/>
      <c r="N885"/>
      <c r="O885"/>
      <c r="P885"/>
      <c r="Q885"/>
      <c r="R885"/>
      <c r="S885"/>
      <c r="T885"/>
      <c r="U885"/>
      <c r="V885"/>
      <c r="W885"/>
      <c r="X885"/>
      <c r="Y885"/>
      <c r="Z885"/>
      <c r="AA885"/>
      <c r="AB885"/>
      <c r="AC885"/>
      <c r="AD885"/>
      <c r="AE885"/>
      <c r="AF885"/>
      <c r="AG885"/>
      <c r="AH885"/>
      <c r="AI885"/>
    </row>
    <row r="886" spans="9:35" x14ac:dyDescent="0.2">
      <c r="I886"/>
      <c r="J886"/>
      <c r="K886"/>
      <c r="L886"/>
      <c r="M886"/>
      <c r="N886"/>
      <c r="O886"/>
      <c r="P886"/>
      <c r="Q886"/>
      <c r="R886"/>
      <c r="S886"/>
      <c r="T886"/>
      <c r="U886"/>
      <c r="V886"/>
      <c r="W886"/>
      <c r="X886"/>
      <c r="Y886"/>
      <c r="Z886"/>
      <c r="AA886"/>
      <c r="AB886"/>
      <c r="AC886"/>
      <c r="AD886"/>
      <c r="AE886"/>
      <c r="AF886"/>
      <c r="AG886"/>
      <c r="AH886"/>
      <c r="AI886"/>
    </row>
    <row r="887" spans="9:35" x14ac:dyDescent="0.2">
      <c r="I887"/>
      <c r="J887"/>
      <c r="K887"/>
      <c r="L887"/>
      <c r="M887"/>
      <c r="N887"/>
      <c r="O887"/>
      <c r="P887"/>
      <c r="Q887"/>
      <c r="R887"/>
      <c r="S887"/>
      <c r="T887"/>
      <c r="U887"/>
      <c r="V887"/>
      <c r="W887"/>
      <c r="X887"/>
      <c r="Y887"/>
      <c r="Z887"/>
      <c r="AA887"/>
      <c r="AB887"/>
      <c r="AC887"/>
      <c r="AD887"/>
      <c r="AE887"/>
      <c r="AF887"/>
      <c r="AG887"/>
      <c r="AH887"/>
      <c r="AI887"/>
    </row>
    <row r="888" spans="9:35" x14ac:dyDescent="0.2">
      <c r="I888"/>
      <c r="J888"/>
      <c r="K888"/>
      <c r="L888"/>
      <c r="M888"/>
      <c r="N888"/>
      <c r="O888"/>
      <c r="P888"/>
      <c r="Q888"/>
      <c r="R888"/>
      <c r="S888"/>
      <c r="T888"/>
      <c r="U888"/>
      <c r="V888"/>
      <c r="W888"/>
      <c r="X888"/>
      <c r="Y888"/>
      <c r="Z888"/>
      <c r="AA888"/>
      <c r="AB888"/>
      <c r="AC888"/>
      <c r="AD888"/>
      <c r="AE888"/>
      <c r="AF888"/>
      <c r="AG888"/>
      <c r="AH888"/>
      <c r="AI888"/>
    </row>
    <row r="889" spans="9:35" x14ac:dyDescent="0.2">
      <c r="I889"/>
      <c r="J889"/>
      <c r="K889"/>
      <c r="L889"/>
      <c r="M889"/>
      <c r="N889"/>
      <c r="O889"/>
      <c r="P889"/>
      <c r="Q889"/>
      <c r="R889"/>
      <c r="S889"/>
      <c r="T889"/>
      <c r="U889"/>
      <c r="V889"/>
      <c r="W889"/>
      <c r="X889"/>
      <c r="Y889"/>
      <c r="Z889"/>
      <c r="AA889"/>
      <c r="AB889"/>
      <c r="AC889"/>
      <c r="AD889"/>
      <c r="AE889"/>
      <c r="AF889"/>
      <c r="AG889"/>
      <c r="AH889"/>
      <c r="AI889"/>
    </row>
    <row r="890" spans="9:35" x14ac:dyDescent="0.2">
      <c r="I890"/>
      <c r="J890"/>
      <c r="K890"/>
      <c r="L890"/>
      <c r="M890"/>
      <c r="N890"/>
      <c r="O890"/>
      <c r="P890"/>
      <c r="Q890"/>
      <c r="R890"/>
      <c r="S890"/>
      <c r="T890"/>
      <c r="U890"/>
      <c r="V890"/>
      <c r="W890"/>
      <c r="X890"/>
      <c r="Y890"/>
      <c r="Z890"/>
      <c r="AA890"/>
      <c r="AB890"/>
      <c r="AC890"/>
      <c r="AD890"/>
      <c r="AE890"/>
      <c r="AF890"/>
      <c r="AG890"/>
      <c r="AH890"/>
      <c r="AI890"/>
    </row>
    <row r="891" spans="9:35" x14ac:dyDescent="0.2">
      <c r="I891"/>
      <c r="J891"/>
      <c r="K891"/>
      <c r="L891"/>
      <c r="M891"/>
      <c r="N891"/>
      <c r="O891"/>
      <c r="P891"/>
      <c r="Q891"/>
      <c r="R891"/>
      <c r="S891"/>
      <c r="T891"/>
      <c r="U891"/>
      <c r="V891"/>
      <c r="W891"/>
      <c r="X891"/>
      <c r="Y891"/>
      <c r="Z891"/>
      <c r="AA891"/>
      <c r="AB891"/>
      <c r="AC891"/>
      <c r="AD891"/>
      <c r="AE891"/>
      <c r="AF891"/>
      <c r="AG891"/>
      <c r="AH891"/>
      <c r="AI891"/>
    </row>
    <row r="892" spans="9:35" x14ac:dyDescent="0.2">
      <c r="I892"/>
      <c r="J892"/>
      <c r="K892"/>
      <c r="L892"/>
      <c r="M892"/>
      <c r="N892"/>
      <c r="O892"/>
      <c r="P892"/>
      <c r="Q892"/>
      <c r="R892"/>
      <c r="S892"/>
      <c r="T892"/>
      <c r="U892"/>
      <c r="V892"/>
      <c r="W892"/>
      <c r="X892"/>
      <c r="Y892"/>
      <c r="Z892"/>
      <c r="AA892"/>
      <c r="AB892"/>
      <c r="AC892"/>
      <c r="AD892"/>
      <c r="AE892"/>
      <c r="AF892"/>
      <c r="AG892"/>
      <c r="AH892"/>
      <c r="AI892"/>
    </row>
    <row r="893" spans="9:35" x14ac:dyDescent="0.2">
      <c r="I893"/>
      <c r="J893"/>
      <c r="K893"/>
      <c r="L893"/>
      <c r="M893"/>
      <c r="N893"/>
      <c r="O893"/>
      <c r="P893"/>
      <c r="Q893"/>
      <c r="R893"/>
      <c r="S893"/>
      <c r="T893"/>
      <c r="U893"/>
      <c r="V893"/>
      <c r="W893"/>
      <c r="X893"/>
      <c r="Y893"/>
      <c r="Z893"/>
      <c r="AA893"/>
      <c r="AB893"/>
      <c r="AC893"/>
      <c r="AD893"/>
      <c r="AE893"/>
      <c r="AF893"/>
      <c r="AG893"/>
      <c r="AH893"/>
      <c r="AI893"/>
    </row>
    <row r="894" spans="9:35" x14ac:dyDescent="0.2">
      <c r="I894"/>
      <c r="J894"/>
      <c r="K894"/>
      <c r="L894"/>
      <c r="M894"/>
      <c r="N894"/>
      <c r="O894"/>
      <c r="P894"/>
      <c r="Q894"/>
      <c r="R894"/>
      <c r="S894"/>
      <c r="T894"/>
      <c r="U894"/>
      <c r="V894"/>
      <c r="W894"/>
      <c r="X894"/>
      <c r="Y894"/>
      <c r="Z894"/>
      <c r="AA894"/>
      <c r="AB894"/>
      <c r="AC894"/>
      <c r="AD894"/>
      <c r="AE894"/>
      <c r="AF894"/>
      <c r="AG894"/>
      <c r="AH894"/>
      <c r="AI894"/>
    </row>
    <row r="895" spans="9:35" x14ac:dyDescent="0.2">
      <c r="I895"/>
      <c r="J895"/>
      <c r="K895"/>
      <c r="L895"/>
      <c r="M895"/>
      <c r="N895"/>
      <c r="O895"/>
      <c r="P895"/>
      <c r="Q895"/>
      <c r="R895"/>
      <c r="S895"/>
      <c r="T895"/>
      <c r="U895"/>
      <c r="V895"/>
      <c r="W895"/>
      <c r="X895"/>
      <c r="Y895"/>
      <c r="Z895"/>
      <c r="AA895"/>
      <c r="AB895"/>
      <c r="AC895"/>
      <c r="AD895"/>
      <c r="AE895"/>
      <c r="AF895"/>
      <c r="AG895"/>
      <c r="AH895"/>
      <c r="AI895"/>
    </row>
    <row r="896" spans="9:35" x14ac:dyDescent="0.2">
      <c r="I896"/>
      <c r="J896"/>
      <c r="K896"/>
      <c r="L896"/>
      <c r="M896"/>
      <c r="N896"/>
      <c r="O896"/>
      <c r="P896"/>
      <c r="Q896"/>
      <c r="R896"/>
      <c r="S896"/>
      <c r="T896"/>
      <c r="U896"/>
      <c r="V896"/>
      <c r="W896"/>
      <c r="X896"/>
      <c r="Y896"/>
      <c r="Z896"/>
      <c r="AA896"/>
      <c r="AB896"/>
      <c r="AC896"/>
      <c r="AD896"/>
      <c r="AE896"/>
      <c r="AF896"/>
      <c r="AG896"/>
      <c r="AH896"/>
      <c r="AI896"/>
    </row>
    <row r="897" spans="9:35" x14ac:dyDescent="0.2">
      <c r="I897"/>
      <c r="J897"/>
      <c r="K897"/>
      <c r="L897"/>
      <c r="M897"/>
      <c r="N897"/>
      <c r="O897"/>
      <c r="P897"/>
      <c r="Q897"/>
      <c r="R897"/>
      <c r="S897"/>
      <c r="T897"/>
      <c r="U897"/>
      <c r="V897"/>
      <c r="W897"/>
      <c r="X897"/>
      <c r="Y897"/>
      <c r="Z897"/>
      <c r="AA897"/>
      <c r="AB897"/>
      <c r="AC897"/>
      <c r="AD897"/>
      <c r="AE897"/>
      <c r="AF897"/>
      <c r="AG897"/>
      <c r="AH897"/>
      <c r="AI897"/>
    </row>
    <row r="898" spans="9:35" x14ac:dyDescent="0.2">
      <c r="I898"/>
      <c r="J898"/>
      <c r="K898"/>
      <c r="L898"/>
      <c r="M898"/>
      <c r="N898"/>
      <c r="O898"/>
      <c r="P898"/>
      <c r="Q898"/>
      <c r="R898"/>
      <c r="S898"/>
      <c r="T898"/>
      <c r="U898"/>
      <c r="V898"/>
      <c r="W898"/>
      <c r="X898"/>
      <c r="Y898"/>
      <c r="Z898"/>
      <c r="AA898"/>
      <c r="AB898"/>
      <c r="AC898"/>
      <c r="AD898"/>
      <c r="AE898"/>
      <c r="AF898"/>
      <c r="AG898"/>
      <c r="AH898"/>
      <c r="AI898"/>
    </row>
    <row r="899" spans="9:35" x14ac:dyDescent="0.2">
      <c r="I899"/>
      <c r="J899"/>
      <c r="K899"/>
      <c r="L899"/>
      <c r="M899"/>
      <c r="N899"/>
      <c r="O899"/>
      <c r="P899"/>
      <c r="Q899"/>
      <c r="R899"/>
      <c r="S899"/>
      <c r="T899"/>
      <c r="U899"/>
      <c r="V899"/>
      <c r="W899"/>
      <c r="X899"/>
      <c r="Y899"/>
      <c r="Z899"/>
      <c r="AA899"/>
      <c r="AB899"/>
      <c r="AC899"/>
      <c r="AD899"/>
      <c r="AE899"/>
      <c r="AF899"/>
      <c r="AG899"/>
      <c r="AH899"/>
      <c r="AI899"/>
    </row>
    <row r="900" spans="9:35" x14ac:dyDescent="0.2">
      <c r="I900"/>
      <c r="J900"/>
      <c r="K900"/>
      <c r="L900"/>
      <c r="M900"/>
      <c r="N900"/>
      <c r="O900"/>
      <c r="P900"/>
      <c r="Q900"/>
      <c r="R900"/>
      <c r="S900"/>
      <c r="T900"/>
      <c r="U900"/>
      <c r="V900"/>
      <c r="W900"/>
      <c r="X900"/>
      <c r="Y900"/>
      <c r="Z900"/>
      <c r="AA900"/>
      <c r="AB900"/>
      <c r="AC900"/>
      <c r="AD900"/>
      <c r="AE900"/>
      <c r="AF900"/>
      <c r="AG900"/>
      <c r="AH900"/>
      <c r="AI900"/>
    </row>
    <row r="901" spans="9:35" x14ac:dyDescent="0.2">
      <c r="I901"/>
      <c r="J901"/>
      <c r="K901"/>
      <c r="L901"/>
      <c r="M901"/>
      <c r="N901"/>
      <c r="O901"/>
      <c r="P901"/>
      <c r="Q901"/>
      <c r="R901"/>
      <c r="S901"/>
      <c r="T901"/>
      <c r="U901"/>
      <c r="V901"/>
      <c r="W901"/>
      <c r="X901"/>
      <c r="Y901"/>
      <c r="Z901"/>
      <c r="AA901"/>
      <c r="AB901"/>
      <c r="AC901"/>
      <c r="AD901"/>
      <c r="AE901"/>
      <c r="AF901"/>
      <c r="AG901"/>
      <c r="AH901"/>
      <c r="AI901"/>
    </row>
    <row r="902" spans="9:35" x14ac:dyDescent="0.2">
      <c r="I902"/>
      <c r="J902"/>
      <c r="K902"/>
      <c r="L902"/>
      <c r="M902"/>
      <c r="N902"/>
      <c r="O902"/>
      <c r="P902"/>
      <c r="Q902"/>
      <c r="R902"/>
      <c r="S902"/>
      <c r="T902"/>
      <c r="U902"/>
      <c r="V902"/>
      <c r="W902"/>
      <c r="X902"/>
      <c r="Y902"/>
      <c r="Z902"/>
      <c r="AA902"/>
      <c r="AB902"/>
      <c r="AC902"/>
      <c r="AD902"/>
      <c r="AE902"/>
      <c r="AF902"/>
      <c r="AG902"/>
      <c r="AH902"/>
      <c r="AI902"/>
    </row>
    <row r="903" spans="9:35" x14ac:dyDescent="0.2">
      <c r="I903"/>
      <c r="J903"/>
      <c r="K903"/>
      <c r="L903"/>
      <c r="M903"/>
      <c r="N903"/>
      <c r="O903"/>
      <c r="P903"/>
      <c r="Q903"/>
      <c r="R903"/>
      <c r="S903"/>
      <c r="T903"/>
      <c r="U903"/>
      <c r="V903"/>
      <c r="W903"/>
      <c r="X903"/>
      <c r="Y903"/>
      <c r="Z903"/>
      <c r="AA903"/>
      <c r="AB903"/>
      <c r="AC903"/>
      <c r="AD903"/>
      <c r="AE903"/>
      <c r="AF903"/>
      <c r="AG903"/>
      <c r="AH903"/>
      <c r="AI903"/>
    </row>
    <row r="904" spans="9:35" x14ac:dyDescent="0.2">
      <c r="I904"/>
      <c r="J904"/>
      <c r="K904"/>
      <c r="L904"/>
      <c r="M904"/>
      <c r="N904"/>
      <c r="O904"/>
      <c r="P904"/>
      <c r="Q904"/>
      <c r="R904"/>
      <c r="S904"/>
      <c r="T904"/>
      <c r="U904"/>
      <c r="V904"/>
      <c r="W904"/>
      <c r="X904"/>
      <c r="Y904"/>
      <c r="Z904"/>
      <c r="AA904"/>
      <c r="AB904"/>
      <c r="AC904"/>
      <c r="AD904"/>
      <c r="AE904"/>
      <c r="AF904"/>
      <c r="AG904"/>
      <c r="AH904"/>
      <c r="AI904"/>
    </row>
    <row r="905" spans="9:35" x14ac:dyDescent="0.2">
      <c r="I905"/>
      <c r="J905"/>
      <c r="K905"/>
      <c r="L905"/>
      <c r="M905"/>
      <c r="N905"/>
      <c r="O905"/>
      <c r="P905"/>
      <c r="Q905"/>
      <c r="R905"/>
      <c r="S905"/>
      <c r="T905"/>
      <c r="U905"/>
      <c r="V905"/>
      <c r="W905"/>
      <c r="X905"/>
      <c r="Y905"/>
      <c r="Z905"/>
      <c r="AA905"/>
      <c r="AB905"/>
      <c r="AC905"/>
      <c r="AD905"/>
      <c r="AE905"/>
      <c r="AF905"/>
      <c r="AG905"/>
      <c r="AH905"/>
      <c r="AI905"/>
    </row>
    <row r="906" spans="9:35" x14ac:dyDescent="0.2">
      <c r="I906"/>
      <c r="J906"/>
      <c r="K906"/>
      <c r="L906"/>
      <c r="M906"/>
      <c r="N906"/>
      <c r="O906"/>
      <c r="P906"/>
      <c r="Q906"/>
      <c r="R906"/>
      <c r="S906"/>
      <c r="T906"/>
      <c r="U906"/>
      <c r="V906"/>
      <c r="W906"/>
      <c r="X906"/>
      <c r="Y906"/>
      <c r="Z906"/>
      <c r="AA906"/>
      <c r="AB906"/>
      <c r="AC906"/>
      <c r="AD906"/>
      <c r="AE906"/>
      <c r="AF906"/>
      <c r="AG906"/>
      <c r="AH906"/>
      <c r="AI906"/>
    </row>
    <row r="907" spans="9:35" x14ac:dyDescent="0.2">
      <c r="I907"/>
      <c r="J907"/>
      <c r="K907"/>
      <c r="L907"/>
      <c r="M907"/>
      <c r="N907"/>
      <c r="O907"/>
      <c r="P907"/>
      <c r="Q907"/>
      <c r="R907"/>
      <c r="S907"/>
      <c r="T907"/>
      <c r="U907"/>
      <c r="V907"/>
      <c r="W907"/>
      <c r="X907"/>
      <c r="Y907"/>
      <c r="Z907"/>
      <c r="AA907"/>
      <c r="AB907"/>
      <c r="AC907"/>
      <c r="AD907"/>
      <c r="AE907"/>
      <c r="AF907"/>
      <c r="AG907"/>
      <c r="AH907"/>
      <c r="AI907"/>
    </row>
    <row r="908" spans="9:35" x14ac:dyDescent="0.2">
      <c r="I908"/>
      <c r="J908"/>
      <c r="K908"/>
      <c r="L908"/>
      <c r="M908"/>
      <c r="N908"/>
      <c r="O908"/>
      <c r="P908"/>
      <c r="Q908"/>
      <c r="R908"/>
      <c r="S908"/>
      <c r="T908"/>
      <c r="U908"/>
      <c r="V908"/>
      <c r="W908"/>
      <c r="X908"/>
      <c r="Y908"/>
      <c r="Z908"/>
      <c r="AA908"/>
      <c r="AB908"/>
      <c r="AC908"/>
      <c r="AD908"/>
      <c r="AE908"/>
      <c r="AF908"/>
      <c r="AG908"/>
      <c r="AH908"/>
      <c r="AI908"/>
    </row>
    <row r="909" spans="9:35" x14ac:dyDescent="0.2">
      <c r="I909"/>
      <c r="J909"/>
      <c r="K909"/>
      <c r="L909"/>
      <c r="M909"/>
      <c r="N909"/>
      <c r="O909"/>
      <c r="P909"/>
      <c r="Q909"/>
      <c r="R909"/>
      <c r="S909"/>
      <c r="T909"/>
      <c r="U909"/>
      <c r="V909"/>
      <c r="W909"/>
      <c r="X909"/>
      <c r="Y909"/>
      <c r="Z909"/>
      <c r="AA909"/>
      <c r="AB909"/>
      <c r="AC909"/>
      <c r="AD909"/>
      <c r="AE909"/>
      <c r="AF909"/>
      <c r="AG909"/>
      <c r="AH909"/>
      <c r="AI909"/>
    </row>
    <row r="910" spans="9:35" x14ac:dyDescent="0.2">
      <c r="I910"/>
      <c r="J910"/>
      <c r="K910"/>
      <c r="L910"/>
      <c r="M910"/>
      <c r="N910"/>
      <c r="O910"/>
      <c r="P910"/>
      <c r="Q910"/>
      <c r="R910"/>
      <c r="S910"/>
      <c r="T910"/>
      <c r="U910"/>
      <c r="V910"/>
      <c r="W910"/>
      <c r="X910"/>
      <c r="Y910"/>
      <c r="Z910"/>
      <c r="AA910"/>
      <c r="AB910"/>
      <c r="AC910"/>
      <c r="AD910"/>
      <c r="AE910"/>
      <c r="AF910"/>
      <c r="AG910"/>
      <c r="AH910"/>
      <c r="AI910"/>
    </row>
    <row r="911" spans="9:35" x14ac:dyDescent="0.2">
      <c r="I911"/>
      <c r="J911"/>
      <c r="K911"/>
      <c r="L911"/>
      <c r="M911"/>
      <c r="N911"/>
      <c r="O911"/>
      <c r="P911"/>
      <c r="Q911"/>
      <c r="R911"/>
      <c r="S911"/>
      <c r="T911"/>
      <c r="U911"/>
      <c r="V911"/>
      <c r="W911"/>
      <c r="X911"/>
      <c r="Y911"/>
      <c r="Z911"/>
      <c r="AA911"/>
      <c r="AB911"/>
      <c r="AC911"/>
      <c r="AD911"/>
      <c r="AE911"/>
      <c r="AF911"/>
      <c r="AG911"/>
      <c r="AH911"/>
      <c r="AI911"/>
    </row>
    <row r="912" spans="9:35" x14ac:dyDescent="0.2">
      <c r="I912"/>
      <c r="J912"/>
      <c r="K912"/>
      <c r="L912"/>
      <c r="M912"/>
      <c r="N912"/>
      <c r="O912"/>
      <c r="P912"/>
      <c r="Q912"/>
      <c r="R912"/>
      <c r="S912"/>
      <c r="T912"/>
      <c r="U912"/>
      <c r="V912"/>
      <c r="W912"/>
      <c r="X912"/>
      <c r="Y912"/>
      <c r="Z912"/>
      <c r="AA912"/>
      <c r="AB912"/>
      <c r="AC912"/>
      <c r="AD912"/>
      <c r="AE912"/>
      <c r="AF912"/>
      <c r="AG912"/>
      <c r="AH912"/>
      <c r="AI912"/>
    </row>
    <row r="913" spans="9:35" x14ac:dyDescent="0.2">
      <c r="I913"/>
      <c r="J913"/>
      <c r="K913"/>
      <c r="L913"/>
      <c r="M913"/>
      <c r="N913"/>
      <c r="O913"/>
      <c r="P913"/>
      <c r="Q913"/>
      <c r="R913"/>
      <c r="S913"/>
      <c r="T913"/>
      <c r="U913"/>
      <c r="V913"/>
      <c r="W913"/>
      <c r="X913"/>
      <c r="Y913"/>
      <c r="Z913"/>
      <c r="AA913"/>
      <c r="AB913"/>
      <c r="AC913"/>
      <c r="AD913"/>
      <c r="AE913"/>
      <c r="AF913"/>
      <c r="AG913"/>
      <c r="AH913"/>
      <c r="AI913"/>
    </row>
    <row r="914" spans="9:35" x14ac:dyDescent="0.2">
      <c r="I914"/>
      <c r="J914"/>
      <c r="K914"/>
      <c r="L914"/>
      <c r="M914"/>
      <c r="N914"/>
      <c r="O914"/>
      <c r="P914"/>
      <c r="Q914"/>
      <c r="R914"/>
      <c r="S914"/>
      <c r="T914"/>
      <c r="U914"/>
      <c r="V914"/>
      <c r="W914"/>
      <c r="X914"/>
      <c r="Y914"/>
      <c r="Z914"/>
      <c r="AA914"/>
      <c r="AB914"/>
      <c r="AC914"/>
      <c r="AD914"/>
      <c r="AE914"/>
      <c r="AF914"/>
      <c r="AG914"/>
      <c r="AH914"/>
      <c r="AI914"/>
    </row>
    <row r="915" spans="9:35" x14ac:dyDescent="0.2">
      <c r="I915"/>
      <c r="J915"/>
      <c r="K915"/>
      <c r="L915"/>
      <c r="M915"/>
      <c r="N915"/>
      <c r="O915"/>
      <c r="P915"/>
      <c r="Q915"/>
      <c r="R915"/>
      <c r="S915"/>
      <c r="T915"/>
      <c r="U915"/>
      <c r="V915"/>
      <c r="W915"/>
      <c r="X915"/>
      <c r="Y915"/>
      <c r="Z915"/>
      <c r="AA915"/>
      <c r="AB915"/>
      <c r="AC915"/>
      <c r="AD915"/>
      <c r="AE915"/>
      <c r="AF915"/>
      <c r="AG915"/>
      <c r="AH915"/>
      <c r="AI915"/>
    </row>
    <row r="916" spans="9:35" x14ac:dyDescent="0.2">
      <c r="I916"/>
      <c r="J916"/>
      <c r="K916"/>
      <c r="L916"/>
      <c r="M916"/>
      <c r="N916"/>
      <c r="O916"/>
      <c r="P916"/>
      <c r="Q916"/>
      <c r="R916"/>
      <c r="S916"/>
      <c r="T916"/>
      <c r="U916"/>
      <c r="V916"/>
      <c r="W916"/>
      <c r="X916"/>
      <c r="Y916"/>
      <c r="Z916"/>
      <c r="AA916"/>
      <c r="AB916"/>
      <c r="AC916"/>
      <c r="AD916"/>
      <c r="AE916"/>
      <c r="AF916"/>
      <c r="AG916"/>
      <c r="AH916"/>
      <c r="AI916"/>
    </row>
    <row r="917" spans="9:35" x14ac:dyDescent="0.2">
      <c r="I917"/>
      <c r="J917"/>
      <c r="K917"/>
      <c r="L917"/>
      <c r="M917"/>
      <c r="N917"/>
      <c r="O917"/>
      <c r="P917"/>
      <c r="Q917"/>
      <c r="R917"/>
      <c r="S917"/>
      <c r="T917"/>
      <c r="U917"/>
      <c r="V917"/>
      <c r="W917"/>
      <c r="X917"/>
      <c r="Y917"/>
      <c r="Z917"/>
      <c r="AA917"/>
      <c r="AB917"/>
      <c r="AC917"/>
      <c r="AD917"/>
      <c r="AE917"/>
      <c r="AF917"/>
      <c r="AG917"/>
      <c r="AH917"/>
      <c r="AI917"/>
    </row>
    <row r="918" spans="9:35" x14ac:dyDescent="0.2">
      <c r="I918"/>
      <c r="J918"/>
      <c r="K918"/>
      <c r="L918"/>
      <c r="M918"/>
      <c r="N918"/>
      <c r="O918"/>
      <c r="P918"/>
      <c r="Q918"/>
      <c r="R918"/>
      <c r="S918"/>
      <c r="T918"/>
      <c r="U918"/>
      <c r="V918"/>
      <c r="W918"/>
      <c r="X918"/>
      <c r="Y918"/>
      <c r="Z918"/>
      <c r="AA918"/>
      <c r="AB918"/>
      <c r="AC918"/>
      <c r="AD918"/>
      <c r="AE918"/>
      <c r="AF918"/>
      <c r="AG918"/>
      <c r="AH918"/>
      <c r="AI918"/>
    </row>
    <row r="919" spans="9:35" x14ac:dyDescent="0.2">
      <c r="I919"/>
      <c r="J919"/>
      <c r="K919"/>
      <c r="L919"/>
      <c r="M919"/>
      <c r="N919"/>
      <c r="O919"/>
      <c r="P919"/>
      <c r="Q919"/>
      <c r="R919"/>
      <c r="S919"/>
      <c r="T919"/>
      <c r="U919"/>
      <c r="V919"/>
      <c r="W919"/>
      <c r="X919"/>
      <c r="Y919"/>
      <c r="Z919"/>
      <c r="AA919"/>
      <c r="AB919"/>
      <c r="AC919"/>
      <c r="AD919"/>
      <c r="AE919"/>
      <c r="AF919"/>
      <c r="AG919"/>
      <c r="AH919"/>
      <c r="AI919"/>
    </row>
    <row r="920" spans="9:35" x14ac:dyDescent="0.2">
      <c r="I920"/>
      <c r="J920"/>
      <c r="K920"/>
      <c r="L920"/>
      <c r="M920"/>
      <c r="N920"/>
      <c r="O920"/>
      <c r="P920"/>
      <c r="Q920"/>
      <c r="R920"/>
      <c r="S920"/>
      <c r="T920"/>
      <c r="U920"/>
      <c r="V920"/>
      <c r="W920"/>
      <c r="X920"/>
      <c r="Y920"/>
      <c r="Z920"/>
      <c r="AA920"/>
      <c r="AB920"/>
      <c r="AC920"/>
      <c r="AD920"/>
      <c r="AE920"/>
      <c r="AF920"/>
      <c r="AG920"/>
      <c r="AH920"/>
      <c r="AI920"/>
    </row>
    <row r="921" spans="9:35" x14ac:dyDescent="0.2">
      <c r="I921"/>
      <c r="J921"/>
      <c r="K921"/>
      <c r="L921"/>
      <c r="M921"/>
      <c r="N921"/>
      <c r="O921"/>
      <c r="P921"/>
      <c r="Q921"/>
      <c r="R921"/>
      <c r="S921"/>
      <c r="T921"/>
      <c r="U921"/>
      <c r="V921"/>
      <c r="W921"/>
      <c r="X921"/>
      <c r="Y921"/>
      <c r="Z921"/>
      <c r="AA921"/>
      <c r="AB921"/>
      <c r="AC921"/>
      <c r="AD921"/>
      <c r="AE921"/>
      <c r="AF921"/>
      <c r="AG921"/>
      <c r="AH921"/>
      <c r="AI921"/>
    </row>
    <row r="922" spans="9:35" x14ac:dyDescent="0.2">
      <c r="I922"/>
      <c r="J922"/>
      <c r="K922"/>
      <c r="L922"/>
      <c r="M922"/>
      <c r="N922"/>
      <c r="O922"/>
      <c r="P922"/>
      <c r="Q922"/>
      <c r="R922"/>
      <c r="S922"/>
      <c r="T922"/>
      <c r="U922"/>
      <c r="V922"/>
      <c r="W922"/>
      <c r="X922"/>
      <c r="Y922"/>
      <c r="Z922"/>
      <c r="AA922"/>
      <c r="AB922"/>
      <c r="AC922"/>
      <c r="AD922"/>
      <c r="AE922"/>
      <c r="AF922"/>
      <c r="AG922"/>
      <c r="AH922"/>
      <c r="AI922"/>
    </row>
    <row r="923" spans="9:35" x14ac:dyDescent="0.2">
      <c r="I923"/>
      <c r="J923"/>
      <c r="K923"/>
      <c r="L923"/>
      <c r="M923"/>
      <c r="N923"/>
      <c r="O923"/>
      <c r="P923"/>
      <c r="Q923"/>
      <c r="R923"/>
      <c r="S923"/>
      <c r="T923"/>
      <c r="U923"/>
      <c r="V923"/>
      <c r="W923"/>
      <c r="X923"/>
      <c r="Y923"/>
      <c r="Z923"/>
      <c r="AA923"/>
      <c r="AB923"/>
      <c r="AC923"/>
      <c r="AD923"/>
      <c r="AE923"/>
      <c r="AF923"/>
      <c r="AG923"/>
      <c r="AH923"/>
      <c r="AI923"/>
    </row>
    <row r="924" spans="9:35" x14ac:dyDescent="0.2">
      <c r="I924"/>
      <c r="J924"/>
      <c r="K924"/>
      <c r="L924"/>
      <c r="M924"/>
      <c r="N924"/>
      <c r="O924"/>
      <c r="P924"/>
      <c r="Q924"/>
      <c r="R924"/>
      <c r="S924"/>
      <c r="T924"/>
      <c r="U924"/>
      <c r="V924"/>
      <c r="W924"/>
      <c r="X924"/>
      <c r="Y924"/>
      <c r="Z924"/>
      <c r="AA924"/>
      <c r="AB924"/>
      <c r="AC924"/>
      <c r="AD924"/>
      <c r="AE924"/>
      <c r="AF924"/>
      <c r="AG924"/>
      <c r="AH924"/>
      <c r="AI924"/>
    </row>
    <row r="925" spans="9:35" x14ac:dyDescent="0.2">
      <c r="I925"/>
      <c r="J925"/>
      <c r="K925"/>
      <c r="L925"/>
      <c r="M925"/>
      <c r="N925"/>
      <c r="O925"/>
      <c r="P925"/>
      <c r="Q925"/>
      <c r="R925"/>
      <c r="S925"/>
      <c r="T925"/>
      <c r="U925"/>
      <c r="V925"/>
      <c r="W925"/>
      <c r="X925"/>
      <c r="Y925"/>
      <c r="Z925"/>
      <c r="AA925"/>
      <c r="AB925"/>
      <c r="AC925"/>
      <c r="AD925"/>
      <c r="AE925"/>
      <c r="AF925"/>
      <c r="AG925"/>
      <c r="AH925"/>
      <c r="AI925"/>
    </row>
    <row r="926" spans="9:35" x14ac:dyDescent="0.2">
      <c r="I926"/>
      <c r="J926"/>
      <c r="K926"/>
      <c r="L926"/>
      <c r="M926"/>
      <c r="N926"/>
      <c r="O926"/>
      <c r="P926"/>
      <c r="Q926"/>
      <c r="R926"/>
      <c r="S926"/>
      <c r="T926"/>
      <c r="U926"/>
      <c r="V926"/>
      <c r="W926"/>
      <c r="X926"/>
      <c r="Y926"/>
      <c r="Z926"/>
      <c r="AA926"/>
      <c r="AB926"/>
      <c r="AC926"/>
      <c r="AD926"/>
      <c r="AE926"/>
      <c r="AF926"/>
      <c r="AG926"/>
      <c r="AH926"/>
      <c r="AI926"/>
    </row>
    <row r="927" spans="9:35" x14ac:dyDescent="0.2">
      <c r="I927"/>
      <c r="J927"/>
      <c r="K927"/>
      <c r="L927"/>
      <c r="M927"/>
      <c r="N927"/>
      <c r="O927"/>
      <c r="P927"/>
      <c r="Q927"/>
      <c r="R927"/>
      <c r="S927"/>
      <c r="T927"/>
      <c r="U927"/>
      <c r="V927"/>
      <c r="W927"/>
      <c r="X927"/>
      <c r="Y927"/>
      <c r="Z927"/>
      <c r="AA927"/>
      <c r="AB927"/>
      <c r="AC927"/>
      <c r="AD927"/>
      <c r="AE927"/>
      <c r="AF927"/>
      <c r="AG927"/>
      <c r="AH927"/>
      <c r="AI927"/>
    </row>
    <row r="928" spans="9:35" x14ac:dyDescent="0.2">
      <c r="I928"/>
      <c r="J928"/>
      <c r="K928"/>
      <c r="L928"/>
      <c r="M928"/>
      <c r="N928"/>
      <c r="O928"/>
      <c r="P928"/>
      <c r="Q928"/>
      <c r="R928"/>
      <c r="S928"/>
      <c r="T928"/>
      <c r="U928"/>
      <c r="V928"/>
      <c r="W928"/>
      <c r="X928"/>
      <c r="Y928"/>
      <c r="Z928"/>
      <c r="AA928"/>
      <c r="AB928"/>
      <c r="AC928"/>
      <c r="AD928"/>
      <c r="AE928"/>
      <c r="AF928"/>
      <c r="AG928"/>
      <c r="AH928"/>
      <c r="AI928"/>
    </row>
    <row r="929" spans="9:35" x14ac:dyDescent="0.2">
      <c r="I929"/>
      <c r="J929"/>
      <c r="K929"/>
      <c r="L929"/>
      <c r="M929"/>
      <c r="N929"/>
      <c r="O929"/>
      <c r="P929"/>
      <c r="Q929"/>
      <c r="R929"/>
      <c r="S929"/>
      <c r="T929"/>
      <c r="U929"/>
      <c r="V929"/>
      <c r="W929"/>
      <c r="X929"/>
      <c r="Y929"/>
      <c r="Z929"/>
      <c r="AA929"/>
      <c r="AB929"/>
      <c r="AC929"/>
      <c r="AD929"/>
      <c r="AE929"/>
      <c r="AF929"/>
      <c r="AG929"/>
      <c r="AH929"/>
      <c r="AI929"/>
    </row>
    <row r="930" spans="9:35" x14ac:dyDescent="0.2">
      <c r="I930"/>
      <c r="J930"/>
      <c r="K930"/>
      <c r="L930"/>
      <c r="M930"/>
      <c r="N930"/>
      <c r="O930"/>
      <c r="P930"/>
      <c r="Q930"/>
      <c r="R930"/>
      <c r="S930"/>
      <c r="T930"/>
      <c r="U930"/>
      <c r="V930"/>
      <c r="W930"/>
      <c r="X930"/>
      <c r="Y930"/>
      <c r="Z930"/>
      <c r="AA930"/>
      <c r="AB930"/>
      <c r="AC930"/>
      <c r="AD930"/>
      <c r="AE930"/>
      <c r="AF930"/>
      <c r="AG930"/>
      <c r="AH930"/>
      <c r="AI930"/>
    </row>
    <row r="931" spans="9:35" x14ac:dyDescent="0.2">
      <c r="I931"/>
      <c r="J931"/>
      <c r="K931"/>
      <c r="L931"/>
      <c r="M931"/>
      <c r="N931"/>
      <c r="O931"/>
      <c r="P931"/>
      <c r="Q931"/>
      <c r="R931"/>
      <c r="S931"/>
      <c r="T931"/>
      <c r="U931"/>
      <c r="V931"/>
      <c r="W931"/>
      <c r="X931"/>
      <c r="Y931"/>
      <c r="Z931"/>
      <c r="AA931"/>
      <c r="AB931"/>
      <c r="AC931"/>
      <c r="AD931"/>
      <c r="AE931"/>
      <c r="AF931"/>
      <c r="AG931"/>
      <c r="AH931"/>
      <c r="AI931"/>
    </row>
    <row r="932" spans="9:35" x14ac:dyDescent="0.2">
      <c r="I932"/>
      <c r="J932"/>
      <c r="K932"/>
      <c r="L932"/>
      <c r="M932"/>
      <c r="N932"/>
      <c r="O932"/>
      <c r="P932"/>
      <c r="Q932"/>
      <c r="R932"/>
      <c r="S932"/>
      <c r="T932"/>
      <c r="U932"/>
      <c r="V932"/>
      <c r="W932"/>
      <c r="X932"/>
      <c r="Y932"/>
      <c r="Z932"/>
      <c r="AA932"/>
      <c r="AB932"/>
      <c r="AC932"/>
      <c r="AD932"/>
      <c r="AE932"/>
      <c r="AF932"/>
      <c r="AG932"/>
      <c r="AH932"/>
      <c r="AI932"/>
    </row>
    <row r="933" spans="9:35" x14ac:dyDescent="0.2">
      <c r="I933"/>
      <c r="J933"/>
      <c r="K933"/>
      <c r="L933"/>
      <c r="M933"/>
      <c r="N933"/>
      <c r="O933"/>
      <c r="P933"/>
      <c r="Q933"/>
      <c r="R933"/>
      <c r="S933"/>
      <c r="T933"/>
      <c r="U933"/>
      <c r="V933"/>
      <c r="W933"/>
      <c r="X933"/>
      <c r="Y933"/>
      <c r="Z933"/>
      <c r="AA933"/>
      <c r="AB933"/>
      <c r="AC933"/>
      <c r="AD933"/>
      <c r="AE933"/>
      <c r="AF933"/>
      <c r="AG933"/>
      <c r="AH933"/>
      <c r="AI933"/>
    </row>
    <row r="934" spans="9:35" x14ac:dyDescent="0.2">
      <c r="I934"/>
      <c r="J934"/>
      <c r="K934"/>
      <c r="L934"/>
      <c r="M934"/>
      <c r="N934"/>
      <c r="O934"/>
      <c r="P934"/>
      <c r="Q934"/>
      <c r="R934"/>
      <c r="S934"/>
      <c r="T934"/>
      <c r="U934"/>
      <c r="V934"/>
      <c r="W934"/>
      <c r="X934"/>
      <c r="Y934"/>
      <c r="Z934"/>
      <c r="AA934"/>
      <c r="AB934"/>
      <c r="AC934"/>
      <c r="AD934"/>
      <c r="AE934"/>
      <c r="AF934"/>
      <c r="AG934"/>
      <c r="AH934"/>
      <c r="AI934"/>
    </row>
    <row r="935" spans="9:35" x14ac:dyDescent="0.2">
      <c r="I935"/>
      <c r="J935"/>
      <c r="K935"/>
      <c r="L935"/>
      <c r="M935"/>
      <c r="N935"/>
      <c r="O935"/>
      <c r="P935"/>
      <c r="Q935"/>
      <c r="R935"/>
      <c r="S935"/>
      <c r="T935"/>
      <c r="U935"/>
      <c r="V935"/>
      <c r="W935"/>
      <c r="X935"/>
      <c r="Y935"/>
      <c r="Z935"/>
      <c r="AA935"/>
      <c r="AB935"/>
      <c r="AC935"/>
      <c r="AD935"/>
      <c r="AE935"/>
      <c r="AF935"/>
      <c r="AG935"/>
      <c r="AH935"/>
      <c r="AI935"/>
    </row>
    <row r="936" spans="9:35" x14ac:dyDescent="0.2">
      <c r="I936"/>
      <c r="J936"/>
      <c r="K936"/>
      <c r="L936"/>
      <c r="M936"/>
      <c r="N936"/>
      <c r="O936"/>
      <c r="P936"/>
      <c r="Q936"/>
      <c r="R936"/>
      <c r="S936"/>
      <c r="T936"/>
      <c r="U936"/>
      <c r="V936"/>
      <c r="W936"/>
      <c r="X936"/>
      <c r="Y936"/>
      <c r="Z936"/>
      <c r="AA936"/>
      <c r="AB936"/>
      <c r="AC936"/>
      <c r="AD936"/>
      <c r="AE936"/>
      <c r="AF936"/>
      <c r="AG936"/>
      <c r="AH936"/>
      <c r="AI936"/>
    </row>
    <row r="937" spans="9:35" x14ac:dyDescent="0.2">
      <c r="I937"/>
      <c r="J937"/>
      <c r="K937"/>
      <c r="L937"/>
      <c r="M937"/>
      <c r="N937"/>
      <c r="O937"/>
      <c r="P937"/>
      <c r="Q937"/>
      <c r="R937"/>
      <c r="S937"/>
      <c r="T937"/>
      <c r="U937"/>
      <c r="V937"/>
      <c r="W937"/>
      <c r="X937"/>
      <c r="Y937"/>
      <c r="Z937"/>
      <c r="AA937"/>
      <c r="AB937"/>
      <c r="AC937"/>
      <c r="AD937"/>
      <c r="AE937"/>
      <c r="AF937"/>
      <c r="AG937"/>
      <c r="AH937"/>
      <c r="AI937"/>
    </row>
    <row r="938" spans="9:35" x14ac:dyDescent="0.2">
      <c r="I938"/>
      <c r="J938"/>
      <c r="K938"/>
      <c r="L938"/>
      <c r="M938"/>
      <c r="N938"/>
      <c r="O938"/>
      <c r="P938"/>
      <c r="Q938"/>
      <c r="R938"/>
      <c r="S938"/>
      <c r="T938"/>
      <c r="U938"/>
      <c r="V938"/>
      <c r="W938"/>
      <c r="X938"/>
      <c r="Y938"/>
      <c r="Z938"/>
      <c r="AA938"/>
      <c r="AB938"/>
      <c r="AC938"/>
      <c r="AD938"/>
      <c r="AE938"/>
      <c r="AF938"/>
      <c r="AG938"/>
      <c r="AH938"/>
      <c r="AI938"/>
    </row>
    <row r="939" spans="9:35" x14ac:dyDescent="0.2">
      <c r="I939"/>
      <c r="J939"/>
      <c r="K939"/>
      <c r="L939"/>
      <c r="M939"/>
      <c r="N939"/>
      <c r="O939"/>
      <c r="P939"/>
      <c r="Q939"/>
      <c r="R939"/>
      <c r="S939"/>
      <c r="T939"/>
      <c r="U939"/>
      <c r="V939"/>
      <c r="W939"/>
      <c r="X939"/>
      <c r="Y939"/>
      <c r="Z939"/>
      <c r="AA939"/>
      <c r="AB939"/>
      <c r="AC939"/>
      <c r="AD939"/>
      <c r="AE939"/>
      <c r="AF939"/>
      <c r="AG939"/>
      <c r="AH939"/>
      <c r="AI939"/>
    </row>
    <row r="940" spans="9:35" x14ac:dyDescent="0.2">
      <c r="I940"/>
      <c r="J940"/>
      <c r="K940"/>
      <c r="L940"/>
      <c r="M940"/>
      <c r="N940"/>
      <c r="O940"/>
      <c r="P940"/>
      <c r="Q940"/>
      <c r="R940"/>
      <c r="S940"/>
      <c r="T940"/>
      <c r="U940"/>
      <c r="V940"/>
      <c r="W940"/>
      <c r="X940"/>
      <c r="Y940"/>
      <c r="Z940"/>
      <c r="AA940"/>
      <c r="AB940"/>
      <c r="AC940"/>
      <c r="AD940"/>
      <c r="AE940"/>
      <c r="AF940"/>
      <c r="AG940"/>
      <c r="AH940"/>
      <c r="AI940"/>
    </row>
    <row r="941" spans="9:35" x14ac:dyDescent="0.2">
      <c r="I941"/>
      <c r="J941"/>
      <c r="K941"/>
      <c r="L941"/>
      <c r="M941"/>
      <c r="N941"/>
      <c r="O941"/>
      <c r="P941"/>
      <c r="Q941"/>
      <c r="R941"/>
      <c r="S941"/>
      <c r="T941"/>
      <c r="U941"/>
      <c r="V941"/>
      <c r="W941"/>
      <c r="X941"/>
      <c r="Y941"/>
      <c r="Z941"/>
      <c r="AA941"/>
      <c r="AB941"/>
      <c r="AC941"/>
      <c r="AD941"/>
      <c r="AE941"/>
      <c r="AF941"/>
      <c r="AG941"/>
      <c r="AH941"/>
      <c r="AI941"/>
    </row>
    <row r="942" spans="9:35" x14ac:dyDescent="0.2">
      <c r="I942"/>
      <c r="J942"/>
      <c r="K942"/>
      <c r="L942"/>
      <c r="M942"/>
      <c r="N942"/>
      <c r="O942"/>
      <c r="P942"/>
      <c r="Q942"/>
      <c r="R942"/>
      <c r="S942"/>
      <c r="T942"/>
      <c r="U942"/>
      <c r="V942"/>
      <c r="W942"/>
      <c r="X942"/>
      <c r="Y942"/>
      <c r="Z942"/>
      <c r="AA942"/>
      <c r="AB942"/>
      <c r="AC942"/>
      <c r="AD942"/>
      <c r="AE942"/>
      <c r="AF942"/>
      <c r="AG942"/>
      <c r="AH942"/>
      <c r="AI942"/>
    </row>
    <row r="943" spans="9:35" x14ac:dyDescent="0.2">
      <c r="I943"/>
      <c r="J943"/>
      <c r="K943"/>
      <c r="L943"/>
      <c r="M943"/>
      <c r="N943"/>
      <c r="O943"/>
      <c r="P943"/>
      <c r="Q943"/>
      <c r="R943"/>
      <c r="S943"/>
      <c r="T943"/>
      <c r="U943"/>
      <c r="V943"/>
      <c r="W943"/>
      <c r="X943"/>
      <c r="Y943"/>
      <c r="Z943"/>
      <c r="AA943"/>
      <c r="AB943"/>
      <c r="AC943"/>
      <c r="AD943"/>
      <c r="AE943"/>
      <c r="AF943"/>
      <c r="AG943"/>
      <c r="AH943"/>
      <c r="AI943"/>
    </row>
    <row r="944" spans="9:35" x14ac:dyDescent="0.2">
      <c r="I944"/>
      <c r="J944"/>
      <c r="K944"/>
      <c r="L944"/>
      <c r="M944"/>
      <c r="N944"/>
      <c r="O944"/>
      <c r="P944"/>
      <c r="Q944"/>
      <c r="R944"/>
      <c r="S944"/>
      <c r="T944"/>
      <c r="U944"/>
      <c r="V944"/>
      <c r="W944"/>
      <c r="X944"/>
      <c r="Y944"/>
      <c r="Z944"/>
      <c r="AA944"/>
      <c r="AB944"/>
      <c r="AC944"/>
      <c r="AD944"/>
      <c r="AE944"/>
      <c r="AF944"/>
      <c r="AG944"/>
      <c r="AH944"/>
      <c r="AI944"/>
    </row>
    <row r="945" spans="9:35" x14ac:dyDescent="0.2">
      <c r="I945"/>
      <c r="J945"/>
      <c r="K945"/>
      <c r="L945"/>
      <c r="M945"/>
      <c r="N945"/>
      <c r="O945"/>
      <c r="P945"/>
      <c r="Q945"/>
      <c r="R945"/>
      <c r="S945"/>
      <c r="T945"/>
      <c r="U945"/>
      <c r="V945"/>
      <c r="W945"/>
      <c r="X945"/>
      <c r="Y945"/>
      <c r="Z945"/>
      <c r="AA945"/>
      <c r="AB945"/>
      <c r="AC945"/>
      <c r="AD945"/>
      <c r="AE945"/>
      <c r="AF945"/>
      <c r="AG945"/>
      <c r="AH945"/>
      <c r="AI945"/>
    </row>
    <row r="946" spans="9:35" x14ac:dyDescent="0.2">
      <c r="I946"/>
      <c r="J946"/>
      <c r="K946"/>
      <c r="L946"/>
      <c r="M946"/>
      <c r="N946"/>
      <c r="O946"/>
      <c r="P946"/>
      <c r="Q946"/>
      <c r="R946"/>
      <c r="S946"/>
      <c r="T946"/>
      <c r="U946"/>
      <c r="V946"/>
      <c r="W946"/>
      <c r="X946"/>
      <c r="Y946"/>
      <c r="Z946"/>
      <c r="AA946"/>
      <c r="AB946"/>
      <c r="AC946"/>
      <c r="AD946"/>
      <c r="AE946"/>
      <c r="AF946"/>
      <c r="AG946"/>
      <c r="AH946"/>
      <c r="AI946"/>
    </row>
    <row r="947" spans="9:35" x14ac:dyDescent="0.2">
      <c r="I947"/>
      <c r="J947"/>
      <c r="K947"/>
      <c r="L947"/>
      <c r="M947"/>
      <c r="N947"/>
      <c r="O947"/>
      <c r="P947"/>
      <c r="Q947"/>
      <c r="R947"/>
      <c r="S947"/>
      <c r="T947"/>
      <c r="U947"/>
      <c r="V947"/>
      <c r="W947"/>
      <c r="X947"/>
      <c r="Y947"/>
      <c r="Z947"/>
      <c r="AA947"/>
      <c r="AB947"/>
      <c r="AC947"/>
      <c r="AD947"/>
      <c r="AE947"/>
      <c r="AF947"/>
      <c r="AG947"/>
      <c r="AH947"/>
      <c r="AI947"/>
    </row>
    <row r="948" spans="9:35" x14ac:dyDescent="0.2">
      <c r="I948"/>
      <c r="J948"/>
      <c r="K948"/>
      <c r="L948"/>
      <c r="M948"/>
      <c r="N948"/>
      <c r="O948"/>
      <c r="P948"/>
      <c r="Q948"/>
      <c r="R948"/>
      <c r="S948"/>
      <c r="T948"/>
      <c r="U948"/>
      <c r="V948"/>
      <c r="W948"/>
      <c r="X948"/>
      <c r="Y948"/>
      <c r="Z948"/>
      <c r="AA948"/>
      <c r="AB948"/>
      <c r="AC948"/>
      <c r="AD948"/>
      <c r="AE948"/>
      <c r="AF948"/>
      <c r="AG948"/>
      <c r="AH948"/>
      <c r="AI948"/>
    </row>
    <row r="949" spans="9:35" x14ac:dyDescent="0.2">
      <c r="I949"/>
      <c r="J949"/>
      <c r="K949"/>
      <c r="L949"/>
      <c r="M949"/>
      <c r="N949"/>
      <c r="O949"/>
      <c r="P949"/>
      <c r="Q949"/>
      <c r="R949"/>
      <c r="S949"/>
      <c r="T949"/>
      <c r="U949"/>
      <c r="V949"/>
      <c r="W949"/>
      <c r="X949"/>
      <c r="Y949"/>
      <c r="Z949"/>
      <c r="AA949"/>
      <c r="AB949"/>
      <c r="AC949"/>
      <c r="AD949"/>
      <c r="AE949"/>
      <c r="AF949"/>
      <c r="AG949"/>
      <c r="AH949"/>
      <c r="AI949"/>
    </row>
    <row r="950" spans="9:35" x14ac:dyDescent="0.2">
      <c r="I950"/>
      <c r="J950"/>
      <c r="K950"/>
      <c r="L950"/>
      <c r="M950"/>
      <c r="N950"/>
      <c r="O950"/>
      <c r="P950"/>
      <c r="Q950"/>
      <c r="R950"/>
      <c r="S950"/>
      <c r="T950"/>
      <c r="U950"/>
      <c r="V950"/>
      <c r="W950"/>
      <c r="X950"/>
      <c r="Y950"/>
      <c r="Z950"/>
      <c r="AA950"/>
      <c r="AB950"/>
      <c r="AC950"/>
      <c r="AD950"/>
      <c r="AE950"/>
      <c r="AF950"/>
      <c r="AG950"/>
      <c r="AH950"/>
      <c r="AI950"/>
    </row>
    <row r="951" spans="9:35" x14ac:dyDescent="0.2">
      <c r="I951"/>
      <c r="J951"/>
      <c r="K951"/>
      <c r="L951"/>
      <c r="M951"/>
      <c r="N951"/>
      <c r="O951"/>
      <c r="P951"/>
      <c r="Q951"/>
      <c r="R951"/>
      <c r="S951"/>
      <c r="T951"/>
      <c r="U951"/>
      <c r="V951"/>
      <c r="W951"/>
      <c r="X951"/>
      <c r="Y951"/>
      <c r="Z951"/>
      <c r="AA951"/>
      <c r="AB951"/>
      <c r="AC951"/>
      <c r="AD951"/>
      <c r="AE951"/>
      <c r="AF951"/>
      <c r="AG951"/>
      <c r="AH951"/>
      <c r="AI951"/>
    </row>
    <row r="952" spans="9:35" x14ac:dyDescent="0.2">
      <c r="I952"/>
      <c r="J952"/>
      <c r="K952"/>
      <c r="L952"/>
      <c r="M952"/>
      <c r="N952"/>
      <c r="O952"/>
      <c r="P952"/>
      <c r="Q952"/>
      <c r="R952"/>
      <c r="S952"/>
      <c r="T952"/>
      <c r="U952"/>
      <c r="V952"/>
      <c r="W952"/>
      <c r="X952"/>
      <c r="Y952"/>
      <c r="Z952"/>
      <c r="AA952"/>
      <c r="AB952"/>
      <c r="AC952"/>
      <c r="AD952"/>
      <c r="AE952"/>
      <c r="AF952"/>
      <c r="AG952"/>
      <c r="AH952"/>
      <c r="AI952"/>
    </row>
    <row r="953" spans="9:35" x14ac:dyDescent="0.2">
      <c r="I953"/>
      <c r="J953"/>
      <c r="K953"/>
      <c r="L953"/>
      <c r="M953"/>
      <c r="N953"/>
      <c r="O953"/>
      <c r="P953"/>
      <c r="Q953"/>
      <c r="R953"/>
      <c r="S953"/>
      <c r="T953"/>
      <c r="U953"/>
      <c r="V953"/>
      <c r="W953"/>
      <c r="X953"/>
      <c r="Y953"/>
      <c r="Z953"/>
      <c r="AA953"/>
      <c r="AB953"/>
      <c r="AC953"/>
      <c r="AD953"/>
      <c r="AE953"/>
      <c r="AF953"/>
      <c r="AG953"/>
      <c r="AH953"/>
      <c r="AI953"/>
    </row>
    <row r="954" spans="9:35" x14ac:dyDescent="0.2">
      <c r="I954"/>
      <c r="J954"/>
      <c r="K954"/>
      <c r="L954"/>
      <c r="M954"/>
      <c r="N954"/>
      <c r="O954"/>
      <c r="P954"/>
      <c r="Q954"/>
      <c r="R954"/>
      <c r="S954"/>
      <c r="T954"/>
      <c r="U954"/>
      <c r="V954"/>
      <c r="W954"/>
      <c r="X954"/>
      <c r="Y954"/>
      <c r="Z954"/>
      <c r="AA954"/>
      <c r="AB954"/>
      <c r="AC954"/>
      <c r="AD954"/>
      <c r="AE954"/>
      <c r="AF954"/>
      <c r="AG954"/>
      <c r="AH954"/>
      <c r="AI954"/>
    </row>
    <row r="955" spans="9:35" x14ac:dyDescent="0.2">
      <c r="I955"/>
      <c r="J955"/>
      <c r="K955"/>
      <c r="L955"/>
      <c r="M955"/>
      <c r="N955"/>
      <c r="O955"/>
      <c r="P955"/>
      <c r="Q955"/>
      <c r="R955"/>
      <c r="S955"/>
      <c r="T955"/>
      <c r="U955"/>
      <c r="V955"/>
      <c r="W955"/>
      <c r="X955"/>
      <c r="Y955"/>
      <c r="Z955"/>
      <c r="AA955"/>
      <c r="AB955"/>
      <c r="AC955"/>
      <c r="AD955"/>
      <c r="AE955"/>
      <c r="AF955"/>
      <c r="AG955"/>
      <c r="AH955"/>
      <c r="AI955"/>
    </row>
    <row r="956" spans="9:35" x14ac:dyDescent="0.2">
      <c r="I956"/>
      <c r="J956"/>
      <c r="K956"/>
      <c r="L956"/>
      <c r="M956"/>
      <c r="N956"/>
      <c r="O956"/>
      <c r="P956"/>
      <c r="Q956"/>
      <c r="R956"/>
      <c r="S956"/>
      <c r="T956"/>
      <c r="U956"/>
      <c r="V956"/>
      <c r="W956"/>
      <c r="X956"/>
      <c r="Y956"/>
      <c r="Z956"/>
      <c r="AA956"/>
      <c r="AB956"/>
      <c r="AC956"/>
      <c r="AD956"/>
      <c r="AE956"/>
      <c r="AF956"/>
      <c r="AG956"/>
      <c r="AH956"/>
      <c r="AI956"/>
    </row>
    <row r="957" spans="9:35" x14ac:dyDescent="0.2">
      <c r="I957"/>
      <c r="J957"/>
      <c r="K957"/>
      <c r="L957"/>
      <c r="M957"/>
      <c r="N957"/>
      <c r="O957"/>
      <c r="P957"/>
      <c r="Q957"/>
      <c r="R957"/>
      <c r="S957"/>
      <c r="T957"/>
      <c r="U957"/>
      <c r="V957"/>
      <c r="W957"/>
      <c r="X957"/>
      <c r="Y957"/>
      <c r="Z957"/>
      <c r="AA957"/>
      <c r="AB957"/>
      <c r="AC957"/>
      <c r="AD957"/>
      <c r="AE957"/>
      <c r="AF957"/>
      <c r="AG957"/>
      <c r="AH957"/>
      <c r="AI957"/>
    </row>
    <row r="958" spans="9:35" x14ac:dyDescent="0.2">
      <c r="I958"/>
      <c r="J958"/>
      <c r="K958"/>
      <c r="L958"/>
      <c r="M958"/>
      <c r="N958"/>
      <c r="O958"/>
      <c r="P958"/>
      <c r="Q958"/>
      <c r="R958"/>
      <c r="S958"/>
      <c r="T958"/>
      <c r="U958"/>
      <c r="V958"/>
      <c r="W958"/>
      <c r="X958"/>
      <c r="Y958"/>
      <c r="Z958"/>
      <c r="AA958"/>
      <c r="AB958"/>
      <c r="AC958"/>
      <c r="AD958"/>
      <c r="AE958"/>
      <c r="AF958"/>
      <c r="AG958"/>
      <c r="AH958"/>
      <c r="AI958"/>
    </row>
    <row r="959" spans="9:35" x14ac:dyDescent="0.2">
      <c r="I959"/>
      <c r="J959"/>
      <c r="K959"/>
      <c r="L959"/>
      <c r="M959"/>
      <c r="N959"/>
      <c r="O959"/>
      <c r="P959"/>
      <c r="Q959"/>
      <c r="R959"/>
      <c r="S959"/>
      <c r="T959"/>
      <c r="U959"/>
      <c r="V959"/>
      <c r="W959"/>
      <c r="X959"/>
      <c r="Y959"/>
      <c r="Z959"/>
      <c r="AA959"/>
      <c r="AB959"/>
      <c r="AC959"/>
      <c r="AD959"/>
      <c r="AE959"/>
      <c r="AF959"/>
      <c r="AG959"/>
      <c r="AH959"/>
      <c r="AI959"/>
    </row>
    <row r="960" spans="9:35" x14ac:dyDescent="0.2">
      <c r="I960"/>
      <c r="J960"/>
      <c r="K960"/>
      <c r="L960"/>
      <c r="M960"/>
      <c r="N960"/>
      <c r="O960"/>
      <c r="P960"/>
      <c r="Q960"/>
      <c r="R960"/>
      <c r="S960"/>
      <c r="T960"/>
      <c r="U960"/>
      <c r="V960"/>
      <c r="W960"/>
      <c r="X960"/>
      <c r="Y960"/>
      <c r="Z960"/>
      <c r="AA960"/>
      <c r="AB960"/>
      <c r="AC960"/>
      <c r="AD960"/>
      <c r="AE960"/>
      <c r="AF960"/>
      <c r="AG960"/>
      <c r="AH960"/>
      <c r="AI960"/>
    </row>
    <row r="961" spans="9:35" x14ac:dyDescent="0.2">
      <c r="I961"/>
      <c r="J961"/>
      <c r="K961"/>
      <c r="L961"/>
      <c r="M961"/>
      <c r="N961"/>
      <c r="O961"/>
      <c r="P961"/>
      <c r="Q961"/>
      <c r="R961"/>
      <c r="S961"/>
      <c r="T961"/>
      <c r="U961"/>
      <c r="V961"/>
      <c r="W961"/>
      <c r="X961"/>
      <c r="Y961"/>
      <c r="Z961"/>
      <c r="AA961"/>
      <c r="AB961"/>
      <c r="AC961"/>
      <c r="AD961"/>
      <c r="AE961"/>
      <c r="AF961"/>
      <c r="AG961"/>
      <c r="AH961"/>
      <c r="AI961"/>
    </row>
    <row r="962" spans="9:35" x14ac:dyDescent="0.2">
      <c r="I962"/>
      <c r="J962"/>
      <c r="K962"/>
      <c r="L962"/>
      <c r="M962"/>
      <c r="N962"/>
      <c r="O962"/>
      <c r="P962"/>
      <c r="Q962"/>
      <c r="R962"/>
      <c r="S962"/>
      <c r="T962"/>
      <c r="U962"/>
      <c r="V962"/>
      <c r="W962"/>
      <c r="X962"/>
      <c r="Y962"/>
      <c r="Z962"/>
      <c r="AA962"/>
      <c r="AB962"/>
      <c r="AC962"/>
      <c r="AD962"/>
      <c r="AE962"/>
      <c r="AF962"/>
      <c r="AG962"/>
      <c r="AH962"/>
      <c r="AI962"/>
    </row>
    <row r="963" spans="9:35" x14ac:dyDescent="0.2">
      <c r="I963"/>
      <c r="J963"/>
      <c r="K963"/>
      <c r="L963"/>
      <c r="M963"/>
      <c r="N963"/>
      <c r="O963"/>
      <c r="P963"/>
      <c r="Q963"/>
      <c r="R963"/>
      <c r="S963"/>
      <c r="T963"/>
      <c r="U963"/>
      <c r="V963"/>
      <c r="W963"/>
      <c r="X963"/>
      <c r="Y963"/>
      <c r="Z963"/>
      <c r="AA963"/>
      <c r="AB963"/>
      <c r="AC963"/>
      <c r="AD963"/>
      <c r="AE963"/>
      <c r="AF963"/>
      <c r="AG963"/>
      <c r="AH963"/>
      <c r="AI963"/>
    </row>
    <row r="964" spans="9:35" x14ac:dyDescent="0.2">
      <c r="I964"/>
      <c r="J964"/>
      <c r="K964"/>
      <c r="L964"/>
      <c r="M964"/>
      <c r="N964"/>
      <c r="O964"/>
      <c r="P964"/>
      <c r="Q964"/>
      <c r="R964"/>
      <c r="S964"/>
      <c r="T964"/>
      <c r="U964"/>
      <c r="V964"/>
      <c r="W964"/>
      <c r="X964"/>
      <c r="Y964"/>
      <c r="Z964"/>
      <c r="AA964"/>
      <c r="AB964"/>
      <c r="AC964"/>
      <c r="AD964"/>
      <c r="AE964"/>
      <c r="AF964"/>
      <c r="AG964"/>
      <c r="AH964"/>
      <c r="AI964"/>
    </row>
    <row r="965" spans="9:35" x14ac:dyDescent="0.2">
      <c r="I965"/>
      <c r="J965"/>
      <c r="K965"/>
      <c r="L965"/>
      <c r="M965"/>
      <c r="N965"/>
      <c r="O965"/>
      <c r="P965"/>
      <c r="Q965"/>
      <c r="R965"/>
      <c r="S965"/>
      <c r="T965"/>
      <c r="U965"/>
      <c r="V965"/>
      <c r="W965"/>
      <c r="X965"/>
      <c r="Y965"/>
      <c r="Z965"/>
      <c r="AA965"/>
      <c r="AB965"/>
      <c r="AC965"/>
      <c r="AD965"/>
      <c r="AE965"/>
      <c r="AF965"/>
      <c r="AG965"/>
      <c r="AH965"/>
      <c r="AI965"/>
    </row>
    <row r="966" spans="9:35" x14ac:dyDescent="0.2">
      <c r="I966"/>
      <c r="J966"/>
      <c r="K966"/>
      <c r="L966"/>
      <c r="M966"/>
      <c r="N966"/>
      <c r="O966"/>
      <c r="P966"/>
      <c r="Q966"/>
      <c r="R966"/>
      <c r="S966"/>
      <c r="T966"/>
      <c r="U966"/>
      <c r="V966"/>
      <c r="W966"/>
      <c r="X966"/>
      <c r="Y966"/>
      <c r="Z966"/>
      <c r="AA966"/>
      <c r="AB966"/>
      <c r="AC966"/>
      <c r="AD966"/>
      <c r="AE966"/>
      <c r="AF966"/>
      <c r="AG966"/>
      <c r="AH966"/>
      <c r="AI966"/>
    </row>
    <row r="967" spans="9:35" x14ac:dyDescent="0.2">
      <c r="I967"/>
      <c r="J967"/>
      <c r="K967"/>
      <c r="L967"/>
      <c r="M967"/>
      <c r="N967"/>
      <c r="O967"/>
      <c r="P967"/>
      <c r="Q967"/>
      <c r="R967"/>
      <c r="S967"/>
      <c r="T967"/>
      <c r="U967"/>
      <c r="V967"/>
      <c r="W967"/>
      <c r="X967"/>
      <c r="Y967"/>
      <c r="Z967"/>
      <c r="AA967"/>
      <c r="AB967"/>
      <c r="AC967"/>
      <c r="AD967"/>
      <c r="AE967"/>
      <c r="AF967"/>
      <c r="AG967"/>
      <c r="AH967"/>
      <c r="AI967"/>
    </row>
    <row r="968" spans="9:35" x14ac:dyDescent="0.2">
      <c r="I968"/>
      <c r="J968"/>
      <c r="K968"/>
      <c r="L968"/>
      <c r="M968"/>
      <c r="N968"/>
      <c r="O968"/>
      <c r="P968"/>
      <c r="Q968"/>
      <c r="R968"/>
      <c r="S968"/>
      <c r="T968"/>
      <c r="U968"/>
      <c r="V968"/>
      <c r="W968"/>
      <c r="X968"/>
      <c r="Y968"/>
      <c r="Z968"/>
      <c r="AA968"/>
      <c r="AB968"/>
      <c r="AC968"/>
      <c r="AD968"/>
      <c r="AE968"/>
      <c r="AF968"/>
      <c r="AG968"/>
      <c r="AH968"/>
      <c r="AI968"/>
    </row>
    <row r="969" spans="9:35" x14ac:dyDescent="0.2">
      <c r="I969"/>
      <c r="J969"/>
      <c r="K969"/>
      <c r="L969"/>
      <c r="M969"/>
      <c r="N969"/>
      <c r="O969"/>
      <c r="P969"/>
      <c r="Q969"/>
      <c r="R969"/>
      <c r="S969"/>
      <c r="T969"/>
      <c r="U969"/>
      <c r="V969"/>
      <c r="W969"/>
      <c r="X969"/>
      <c r="Y969"/>
      <c r="Z969"/>
      <c r="AA969"/>
      <c r="AB969"/>
      <c r="AC969"/>
      <c r="AD969"/>
      <c r="AE969"/>
      <c r="AF969"/>
      <c r="AG969"/>
      <c r="AH969"/>
      <c r="AI969"/>
    </row>
    <row r="970" spans="9:35" x14ac:dyDescent="0.2">
      <c r="I970"/>
      <c r="J970"/>
      <c r="K970"/>
      <c r="L970"/>
      <c r="M970"/>
      <c r="N970"/>
      <c r="O970"/>
      <c r="P970"/>
      <c r="Q970"/>
      <c r="R970"/>
      <c r="S970"/>
      <c r="T970"/>
      <c r="U970"/>
      <c r="V970"/>
      <c r="W970"/>
      <c r="X970"/>
      <c r="Y970"/>
      <c r="Z970"/>
      <c r="AA970"/>
      <c r="AB970"/>
      <c r="AC970"/>
      <c r="AD970"/>
      <c r="AE970"/>
      <c r="AF970"/>
      <c r="AG970"/>
      <c r="AH970"/>
      <c r="AI970"/>
    </row>
    <row r="971" spans="9:35" x14ac:dyDescent="0.2">
      <c r="I971"/>
      <c r="J971"/>
      <c r="K971"/>
      <c r="L971"/>
      <c r="M971"/>
      <c r="N971"/>
      <c r="O971"/>
      <c r="P971"/>
      <c r="Q971"/>
      <c r="R971"/>
      <c r="S971"/>
      <c r="T971"/>
      <c r="U971"/>
      <c r="V971"/>
      <c r="W971"/>
      <c r="X971"/>
      <c r="Y971"/>
      <c r="Z971"/>
      <c r="AA971"/>
      <c r="AB971"/>
      <c r="AC971"/>
      <c r="AD971"/>
      <c r="AE971"/>
      <c r="AF971"/>
      <c r="AG971"/>
      <c r="AH971"/>
      <c r="AI971"/>
    </row>
    <row r="972" spans="9:35" x14ac:dyDescent="0.2">
      <c r="I972"/>
      <c r="J972"/>
      <c r="K972"/>
      <c r="L972"/>
      <c r="M972"/>
      <c r="N972"/>
      <c r="O972"/>
      <c r="P972"/>
      <c r="Q972"/>
      <c r="R972"/>
      <c r="S972"/>
      <c r="T972"/>
      <c r="U972"/>
      <c r="V972"/>
      <c r="W972"/>
      <c r="X972"/>
      <c r="Y972"/>
      <c r="Z972"/>
      <c r="AA972"/>
      <c r="AB972"/>
      <c r="AC972"/>
      <c r="AD972"/>
      <c r="AE972"/>
      <c r="AF972"/>
      <c r="AG972"/>
      <c r="AH972"/>
      <c r="AI972"/>
    </row>
    <row r="973" spans="9:35" x14ac:dyDescent="0.2">
      <c r="I973"/>
      <c r="J973"/>
      <c r="K973"/>
      <c r="L973"/>
      <c r="M973"/>
      <c r="N973"/>
      <c r="O973"/>
      <c r="P973"/>
      <c r="Q973"/>
      <c r="R973"/>
      <c r="S973"/>
      <c r="T973"/>
      <c r="U973"/>
      <c r="V973"/>
      <c r="W973"/>
      <c r="X973"/>
      <c r="Y973"/>
      <c r="Z973"/>
      <c r="AA973"/>
      <c r="AB973"/>
      <c r="AC973"/>
      <c r="AD973"/>
      <c r="AE973"/>
      <c r="AF973"/>
      <c r="AG973"/>
      <c r="AH973"/>
      <c r="AI973"/>
    </row>
    <row r="974" spans="9:35" x14ac:dyDescent="0.2">
      <c r="I974"/>
      <c r="J974"/>
      <c r="K974"/>
      <c r="L974"/>
      <c r="M974"/>
      <c r="N974"/>
      <c r="O974"/>
      <c r="P974"/>
      <c r="Q974"/>
      <c r="R974"/>
      <c r="S974"/>
      <c r="T974"/>
      <c r="U974"/>
      <c r="V974"/>
      <c r="W974"/>
      <c r="X974"/>
      <c r="Y974"/>
      <c r="Z974"/>
      <c r="AA974"/>
      <c r="AB974"/>
      <c r="AC974"/>
      <c r="AD974"/>
      <c r="AE974"/>
      <c r="AF974"/>
      <c r="AG974"/>
      <c r="AH974"/>
      <c r="AI974"/>
    </row>
    <row r="975" spans="9:35" x14ac:dyDescent="0.2">
      <c r="I975"/>
      <c r="J975"/>
      <c r="K975"/>
      <c r="L975"/>
      <c r="M975"/>
      <c r="N975"/>
      <c r="O975"/>
      <c r="P975"/>
      <c r="Q975"/>
      <c r="R975"/>
      <c r="S975"/>
      <c r="T975"/>
      <c r="U975"/>
      <c r="V975"/>
      <c r="W975"/>
      <c r="X975"/>
      <c r="Y975"/>
      <c r="Z975"/>
      <c r="AA975"/>
      <c r="AB975"/>
      <c r="AC975"/>
      <c r="AD975"/>
      <c r="AE975"/>
      <c r="AF975"/>
      <c r="AG975"/>
      <c r="AH975"/>
      <c r="AI975"/>
    </row>
    <row r="976" spans="9:35" x14ac:dyDescent="0.2">
      <c r="I976"/>
      <c r="J976"/>
      <c r="K976"/>
      <c r="L976"/>
      <c r="M976"/>
      <c r="N976"/>
      <c r="O976"/>
      <c r="P976"/>
      <c r="Q976"/>
      <c r="R976"/>
      <c r="S976"/>
      <c r="T976"/>
      <c r="U976"/>
      <c r="V976"/>
      <c r="W976"/>
      <c r="X976"/>
      <c r="Y976"/>
      <c r="Z976"/>
      <c r="AA976"/>
      <c r="AB976"/>
      <c r="AC976"/>
      <c r="AD976"/>
      <c r="AE976"/>
      <c r="AF976"/>
      <c r="AG976"/>
      <c r="AH976"/>
      <c r="AI976"/>
    </row>
    <row r="977" spans="9:35" x14ac:dyDescent="0.2">
      <c r="I977"/>
      <c r="J977"/>
      <c r="K977"/>
      <c r="L977"/>
      <c r="M977"/>
      <c r="N977"/>
      <c r="O977"/>
      <c r="P977"/>
      <c r="Q977"/>
      <c r="R977"/>
      <c r="S977"/>
      <c r="T977"/>
      <c r="U977"/>
      <c r="V977"/>
      <c r="W977"/>
      <c r="X977"/>
      <c r="Y977"/>
      <c r="Z977"/>
      <c r="AA977"/>
      <c r="AB977"/>
      <c r="AC977"/>
      <c r="AD977"/>
      <c r="AE977"/>
      <c r="AF977"/>
      <c r="AG977"/>
      <c r="AH977"/>
      <c r="AI977"/>
    </row>
    <row r="978" spans="9:35" x14ac:dyDescent="0.2">
      <c r="I978"/>
      <c r="J978"/>
      <c r="K978"/>
      <c r="L978"/>
      <c r="M978"/>
      <c r="N978"/>
      <c r="O978"/>
      <c r="P978"/>
      <c r="Q978"/>
      <c r="R978"/>
      <c r="S978"/>
      <c r="T978"/>
      <c r="U978"/>
      <c r="V978"/>
      <c r="W978"/>
      <c r="X978"/>
      <c r="Y978"/>
      <c r="Z978"/>
      <c r="AA978"/>
      <c r="AB978"/>
      <c r="AC978"/>
      <c r="AD978"/>
      <c r="AE978"/>
      <c r="AF978"/>
      <c r="AG978"/>
      <c r="AH978"/>
      <c r="AI978"/>
    </row>
    <row r="979" spans="9:35" x14ac:dyDescent="0.2">
      <c r="I979"/>
      <c r="J979"/>
      <c r="K979"/>
      <c r="L979"/>
      <c r="M979"/>
      <c r="N979"/>
      <c r="O979"/>
      <c r="P979"/>
      <c r="Q979"/>
      <c r="R979"/>
      <c r="S979"/>
      <c r="T979"/>
      <c r="U979"/>
      <c r="V979"/>
      <c r="W979"/>
      <c r="X979"/>
      <c r="Y979"/>
      <c r="Z979"/>
      <c r="AA979"/>
      <c r="AB979"/>
      <c r="AC979"/>
      <c r="AD979"/>
      <c r="AE979"/>
      <c r="AF979"/>
      <c r="AG979"/>
      <c r="AH979"/>
      <c r="AI979"/>
    </row>
    <row r="980" spans="9:35" x14ac:dyDescent="0.2">
      <c r="I980"/>
      <c r="J980"/>
      <c r="K980"/>
      <c r="L980"/>
      <c r="M980"/>
      <c r="N980"/>
      <c r="O980"/>
      <c r="P980"/>
      <c r="Q980"/>
      <c r="R980"/>
      <c r="S980"/>
      <c r="T980"/>
      <c r="U980"/>
      <c r="V980"/>
      <c r="W980"/>
      <c r="X980"/>
      <c r="Y980"/>
      <c r="Z980"/>
      <c r="AA980"/>
      <c r="AB980"/>
      <c r="AC980"/>
      <c r="AD980"/>
      <c r="AE980"/>
      <c r="AF980"/>
      <c r="AG980"/>
      <c r="AH980"/>
      <c r="AI980"/>
    </row>
    <row r="981" spans="9:35" x14ac:dyDescent="0.2">
      <c r="I981"/>
      <c r="J981"/>
      <c r="K981"/>
      <c r="L981"/>
      <c r="M981"/>
      <c r="N981"/>
      <c r="O981"/>
      <c r="P981"/>
      <c r="Q981"/>
      <c r="R981"/>
      <c r="S981"/>
      <c r="T981"/>
      <c r="U981"/>
      <c r="V981"/>
      <c r="W981"/>
      <c r="X981"/>
      <c r="Y981"/>
      <c r="Z981"/>
      <c r="AA981"/>
      <c r="AB981"/>
      <c r="AC981"/>
      <c r="AD981"/>
      <c r="AE981"/>
      <c r="AF981"/>
      <c r="AG981"/>
      <c r="AH981"/>
      <c r="AI981"/>
    </row>
    <row r="982" spans="9:35" x14ac:dyDescent="0.2">
      <c r="I982"/>
      <c r="J982"/>
      <c r="K982"/>
      <c r="L982"/>
      <c r="M982"/>
      <c r="N982"/>
      <c r="O982"/>
      <c r="P982"/>
      <c r="Q982"/>
      <c r="R982"/>
      <c r="S982"/>
      <c r="T982"/>
      <c r="U982"/>
      <c r="V982"/>
      <c r="W982"/>
      <c r="X982"/>
      <c r="Y982"/>
      <c r="Z982"/>
      <c r="AA982"/>
      <c r="AB982"/>
      <c r="AC982"/>
      <c r="AD982"/>
      <c r="AE982"/>
      <c r="AF982"/>
      <c r="AG982"/>
      <c r="AH982"/>
      <c r="AI982"/>
    </row>
    <row r="983" spans="9:35" x14ac:dyDescent="0.2">
      <c r="I983"/>
      <c r="J983"/>
      <c r="K983"/>
      <c r="L983"/>
      <c r="M983"/>
      <c r="N983"/>
      <c r="O983"/>
      <c r="P983"/>
      <c r="Q983"/>
      <c r="R983"/>
      <c r="S983"/>
      <c r="T983"/>
      <c r="U983"/>
      <c r="V983"/>
      <c r="W983"/>
      <c r="X983"/>
      <c r="Y983"/>
      <c r="Z983"/>
      <c r="AA983"/>
      <c r="AB983"/>
      <c r="AC983"/>
      <c r="AD983"/>
      <c r="AE983"/>
      <c r="AF983"/>
      <c r="AG983"/>
      <c r="AH983"/>
      <c r="AI983"/>
    </row>
    <row r="984" spans="9:35" x14ac:dyDescent="0.2">
      <c r="I984"/>
      <c r="J984"/>
      <c r="K984"/>
      <c r="L984"/>
      <c r="M984"/>
      <c r="N984"/>
      <c r="O984"/>
      <c r="P984"/>
      <c r="Q984"/>
      <c r="R984"/>
      <c r="S984"/>
      <c r="T984"/>
      <c r="U984"/>
      <c r="V984"/>
      <c r="W984"/>
      <c r="X984"/>
      <c r="Y984"/>
      <c r="Z984"/>
      <c r="AA984"/>
      <c r="AB984"/>
      <c r="AC984"/>
      <c r="AD984"/>
      <c r="AE984"/>
      <c r="AF984"/>
      <c r="AG984"/>
      <c r="AH984"/>
      <c r="AI984"/>
    </row>
    <row r="985" spans="9:35" x14ac:dyDescent="0.2">
      <c r="I985"/>
      <c r="J985"/>
      <c r="K985"/>
      <c r="L985"/>
      <c r="M985"/>
      <c r="N985"/>
      <c r="O985"/>
      <c r="P985"/>
      <c r="Q985"/>
      <c r="R985"/>
      <c r="S985"/>
      <c r="T985"/>
      <c r="U985"/>
      <c r="V985"/>
      <c r="W985"/>
      <c r="X985"/>
      <c r="Y985"/>
      <c r="Z985"/>
      <c r="AA985"/>
      <c r="AB985"/>
      <c r="AC985"/>
      <c r="AD985"/>
      <c r="AE985"/>
      <c r="AF985"/>
      <c r="AG985"/>
      <c r="AH985"/>
      <c r="AI985"/>
    </row>
    <row r="986" spans="9:35" x14ac:dyDescent="0.2">
      <c r="I986"/>
      <c r="J986"/>
      <c r="K986"/>
      <c r="L986"/>
      <c r="M986"/>
      <c r="N986"/>
      <c r="O986"/>
      <c r="P986"/>
      <c r="Q986"/>
      <c r="R986"/>
      <c r="S986"/>
      <c r="T986"/>
      <c r="U986"/>
      <c r="V986"/>
      <c r="W986"/>
      <c r="X986"/>
      <c r="Y986"/>
      <c r="Z986"/>
      <c r="AA986"/>
      <c r="AB986"/>
      <c r="AC986"/>
      <c r="AD986"/>
      <c r="AE986"/>
      <c r="AF986"/>
      <c r="AG986"/>
      <c r="AH986"/>
      <c r="AI986"/>
    </row>
    <row r="987" spans="9:35" x14ac:dyDescent="0.2">
      <c r="I987"/>
      <c r="J987"/>
      <c r="K987"/>
      <c r="L987"/>
      <c r="M987"/>
      <c r="N987"/>
      <c r="O987"/>
      <c r="P987"/>
      <c r="Q987"/>
      <c r="R987"/>
      <c r="S987"/>
      <c r="T987"/>
      <c r="U987"/>
      <c r="V987"/>
      <c r="W987"/>
      <c r="X987"/>
      <c r="Y987"/>
      <c r="Z987"/>
      <c r="AA987"/>
      <c r="AB987"/>
      <c r="AC987"/>
      <c r="AD987"/>
      <c r="AE987"/>
      <c r="AF987"/>
      <c r="AG987"/>
      <c r="AH987"/>
      <c r="AI987"/>
    </row>
    <row r="988" spans="9:35" x14ac:dyDescent="0.2">
      <c r="I988"/>
      <c r="J988"/>
      <c r="K988"/>
      <c r="L988"/>
      <c r="M988"/>
      <c r="N988"/>
      <c r="O988"/>
      <c r="P988"/>
      <c r="Q988"/>
      <c r="R988"/>
      <c r="S988"/>
      <c r="T988"/>
      <c r="U988"/>
      <c r="V988"/>
      <c r="W988"/>
      <c r="X988"/>
      <c r="Y988"/>
      <c r="Z988"/>
      <c r="AA988"/>
      <c r="AB988"/>
      <c r="AC988"/>
      <c r="AD988"/>
      <c r="AE988"/>
      <c r="AF988"/>
      <c r="AG988"/>
      <c r="AH988"/>
      <c r="AI988"/>
    </row>
    <row r="989" spans="9:35" x14ac:dyDescent="0.2">
      <c r="I989"/>
      <c r="J989"/>
      <c r="K989"/>
      <c r="L989"/>
      <c r="M989"/>
      <c r="N989"/>
      <c r="O989"/>
      <c r="P989"/>
      <c r="Q989"/>
      <c r="R989"/>
      <c r="S989"/>
      <c r="T989"/>
      <c r="U989"/>
      <c r="V989"/>
      <c r="W989"/>
      <c r="X989"/>
      <c r="Y989"/>
      <c r="Z989"/>
      <c r="AA989"/>
      <c r="AB989"/>
      <c r="AC989"/>
      <c r="AD989"/>
      <c r="AE989"/>
      <c r="AF989"/>
      <c r="AG989"/>
      <c r="AH989"/>
      <c r="AI989"/>
    </row>
    <row r="990" spans="9:35" x14ac:dyDescent="0.2">
      <c r="I990"/>
      <c r="J990"/>
      <c r="K990"/>
      <c r="L990"/>
      <c r="M990"/>
      <c r="N990"/>
      <c r="O990"/>
      <c r="P990"/>
      <c r="Q990"/>
      <c r="R990"/>
      <c r="S990"/>
      <c r="T990"/>
      <c r="U990"/>
      <c r="V990"/>
      <c r="W990"/>
      <c r="X990"/>
      <c r="Y990"/>
      <c r="Z990"/>
      <c r="AA990"/>
      <c r="AB990"/>
      <c r="AC990"/>
      <c r="AD990"/>
      <c r="AE990"/>
      <c r="AF990"/>
      <c r="AG990"/>
      <c r="AH990"/>
      <c r="AI990"/>
    </row>
    <row r="991" spans="9:35" x14ac:dyDescent="0.2">
      <c r="I991"/>
      <c r="J991"/>
      <c r="K991"/>
      <c r="L991"/>
      <c r="M991"/>
      <c r="N991"/>
      <c r="O991"/>
      <c r="P991"/>
      <c r="Q991"/>
      <c r="R991"/>
      <c r="S991"/>
      <c r="T991"/>
      <c r="U991"/>
      <c r="V991"/>
      <c r="W991"/>
      <c r="X991"/>
      <c r="Y991"/>
      <c r="Z991"/>
      <c r="AA991"/>
      <c r="AB991"/>
      <c r="AC991"/>
      <c r="AD991"/>
      <c r="AE991"/>
      <c r="AF991"/>
      <c r="AG991"/>
      <c r="AH991"/>
      <c r="AI991"/>
    </row>
    <row r="992" spans="9:35" x14ac:dyDescent="0.2">
      <c r="I992"/>
      <c r="J992"/>
      <c r="K992"/>
      <c r="L992"/>
      <c r="M992"/>
      <c r="N992"/>
      <c r="O992"/>
      <c r="P992"/>
      <c r="Q992"/>
      <c r="R992"/>
      <c r="S992"/>
      <c r="T992"/>
      <c r="U992"/>
      <c r="V992"/>
      <c r="W992"/>
      <c r="X992"/>
      <c r="Y992"/>
      <c r="Z992"/>
      <c r="AA992"/>
      <c r="AB992"/>
      <c r="AC992"/>
      <c r="AD992"/>
      <c r="AE992"/>
      <c r="AF992"/>
      <c r="AG992"/>
      <c r="AH992"/>
      <c r="AI992"/>
    </row>
    <row r="993" spans="9:35" x14ac:dyDescent="0.2">
      <c r="I993"/>
      <c r="J993"/>
      <c r="K993"/>
      <c r="L993"/>
      <c r="M993"/>
      <c r="N993"/>
      <c r="O993"/>
      <c r="P993"/>
      <c r="Q993"/>
      <c r="R993"/>
      <c r="S993"/>
      <c r="T993"/>
      <c r="U993"/>
      <c r="V993"/>
      <c r="W993"/>
      <c r="X993"/>
      <c r="Y993"/>
      <c r="Z993"/>
      <c r="AA993"/>
      <c r="AB993"/>
      <c r="AC993"/>
      <c r="AD993"/>
      <c r="AE993"/>
      <c r="AF993"/>
      <c r="AG993"/>
      <c r="AH993"/>
      <c r="AI993"/>
    </row>
    <row r="994" spans="9:35" x14ac:dyDescent="0.2">
      <c r="I994"/>
      <c r="J994"/>
      <c r="K994"/>
      <c r="L994"/>
      <c r="M994"/>
      <c r="N994"/>
      <c r="O994"/>
      <c r="P994"/>
      <c r="Q994"/>
      <c r="R994"/>
      <c r="S994"/>
      <c r="T994"/>
      <c r="U994"/>
      <c r="V994"/>
      <c r="W994"/>
      <c r="X994"/>
      <c r="Y994"/>
      <c r="Z994"/>
      <c r="AA994"/>
      <c r="AB994"/>
      <c r="AC994"/>
      <c r="AD994"/>
      <c r="AE994"/>
      <c r="AF994"/>
      <c r="AG994"/>
      <c r="AH994"/>
      <c r="AI994"/>
    </row>
    <row r="995" spans="9:35" x14ac:dyDescent="0.2">
      <c r="I995"/>
      <c r="J995"/>
      <c r="K995"/>
      <c r="L995"/>
      <c r="M995"/>
      <c r="N995"/>
      <c r="O995"/>
      <c r="P995"/>
      <c r="Q995"/>
      <c r="R995"/>
      <c r="S995"/>
      <c r="T995"/>
      <c r="U995"/>
      <c r="V995"/>
      <c r="W995"/>
      <c r="X995"/>
      <c r="Y995"/>
      <c r="Z995"/>
      <c r="AA995"/>
      <c r="AB995"/>
      <c r="AC995"/>
      <c r="AD995"/>
      <c r="AE995"/>
      <c r="AF995"/>
      <c r="AG995"/>
      <c r="AH995"/>
      <c r="AI995"/>
    </row>
    <row r="996" spans="9:35" x14ac:dyDescent="0.2">
      <c r="I996"/>
      <c r="J996"/>
      <c r="K996"/>
      <c r="L996"/>
      <c r="M996"/>
      <c r="N996"/>
      <c r="O996"/>
      <c r="P996"/>
      <c r="Q996"/>
      <c r="R996"/>
      <c r="S996"/>
      <c r="T996"/>
      <c r="U996"/>
      <c r="V996"/>
      <c r="W996"/>
      <c r="X996"/>
      <c r="Y996"/>
      <c r="Z996"/>
      <c r="AA996"/>
      <c r="AB996"/>
      <c r="AC996"/>
      <c r="AD996"/>
      <c r="AE996"/>
      <c r="AF996"/>
      <c r="AG996"/>
      <c r="AH996"/>
      <c r="AI996"/>
    </row>
    <row r="997" spans="9:35" x14ac:dyDescent="0.2">
      <c r="I997"/>
      <c r="J997"/>
      <c r="K997"/>
      <c r="L997"/>
      <c r="M997"/>
      <c r="N997"/>
      <c r="O997"/>
      <c r="P997"/>
      <c r="Q997"/>
      <c r="R997"/>
      <c r="S997"/>
      <c r="T997"/>
      <c r="U997"/>
      <c r="V997"/>
      <c r="W997"/>
      <c r="X997"/>
      <c r="Y997"/>
      <c r="Z997"/>
      <c r="AA997"/>
      <c r="AB997"/>
      <c r="AC997"/>
      <c r="AD997"/>
      <c r="AE997"/>
      <c r="AF997"/>
      <c r="AG997"/>
      <c r="AH997"/>
      <c r="AI997"/>
    </row>
    <row r="998" spans="9:35" x14ac:dyDescent="0.2">
      <c r="I998"/>
      <c r="J998"/>
      <c r="K998"/>
      <c r="L998"/>
      <c r="M998"/>
      <c r="N998"/>
      <c r="O998"/>
      <c r="P998"/>
      <c r="Q998"/>
      <c r="R998"/>
      <c r="S998"/>
      <c r="T998"/>
      <c r="U998"/>
      <c r="V998"/>
      <c r="W998"/>
      <c r="X998"/>
      <c r="Y998"/>
      <c r="Z998"/>
      <c r="AA998"/>
      <c r="AB998"/>
      <c r="AC998"/>
      <c r="AD998"/>
      <c r="AE998"/>
      <c r="AF998"/>
      <c r="AG998"/>
      <c r="AH998"/>
      <c r="AI998"/>
    </row>
    <row r="999" spans="9:35" x14ac:dyDescent="0.2">
      <c r="I999"/>
      <c r="J999"/>
      <c r="K999"/>
      <c r="L999"/>
      <c r="M999"/>
      <c r="N999"/>
      <c r="O999"/>
      <c r="P999"/>
      <c r="Q999"/>
      <c r="R999"/>
      <c r="S999"/>
      <c r="T999"/>
      <c r="U999"/>
      <c r="V999"/>
      <c r="W999"/>
      <c r="X999"/>
      <c r="Y999"/>
      <c r="Z999"/>
      <c r="AA999"/>
      <c r="AB999"/>
      <c r="AC999"/>
      <c r="AD999"/>
      <c r="AE999"/>
      <c r="AF999"/>
      <c r="AG999"/>
      <c r="AH999"/>
      <c r="AI999"/>
    </row>
    <row r="1000" spans="9:35" x14ac:dyDescent="0.2">
      <c r="I1000"/>
      <c r="J1000"/>
      <c r="K1000"/>
      <c r="L1000"/>
      <c r="M1000"/>
      <c r="N1000"/>
      <c r="O1000"/>
      <c r="P1000"/>
      <c r="Q1000"/>
      <c r="R1000"/>
      <c r="S1000"/>
      <c r="T1000"/>
      <c r="U1000"/>
      <c r="V1000"/>
      <c r="W1000"/>
      <c r="X1000"/>
      <c r="Y1000"/>
      <c r="Z1000"/>
      <c r="AA1000"/>
      <c r="AB1000"/>
      <c r="AC1000"/>
      <c r="AD1000"/>
      <c r="AE1000"/>
      <c r="AF1000"/>
      <c r="AG1000"/>
      <c r="AH1000"/>
      <c r="AI1000"/>
    </row>
    <row r="1001" spans="9:35" x14ac:dyDescent="0.2">
      <c r="I1001"/>
      <c r="J1001"/>
      <c r="K1001"/>
      <c r="L1001"/>
      <c r="M1001"/>
      <c r="N1001"/>
      <c r="O1001"/>
      <c r="P1001"/>
      <c r="Q1001"/>
      <c r="R1001"/>
      <c r="S1001"/>
      <c r="T1001"/>
      <c r="U1001"/>
      <c r="V1001"/>
      <c r="W1001"/>
      <c r="X1001"/>
      <c r="Y1001"/>
      <c r="Z1001"/>
      <c r="AA1001"/>
      <c r="AB1001"/>
      <c r="AC1001"/>
      <c r="AD1001"/>
      <c r="AE1001"/>
      <c r="AF1001"/>
      <c r="AG1001"/>
      <c r="AH1001"/>
      <c r="AI1001"/>
    </row>
    <row r="1002" spans="9:35" x14ac:dyDescent="0.2">
      <c r="I1002"/>
      <c r="J1002"/>
      <c r="K1002"/>
      <c r="L1002"/>
      <c r="M1002"/>
      <c r="N1002"/>
      <c r="O1002"/>
      <c r="P1002"/>
      <c r="Q1002"/>
      <c r="R1002"/>
      <c r="S1002"/>
      <c r="T1002"/>
      <c r="U1002"/>
      <c r="V1002"/>
      <c r="W1002"/>
      <c r="X1002"/>
      <c r="Y1002"/>
      <c r="Z1002"/>
      <c r="AA1002"/>
      <c r="AB1002"/>
      <c r="AC1002"/>
      <c r="AD1002"/>
      <c r="AE1002"/>
      <c r="AF1002"/>
      <c r="AG1002"/>
      <c r="AH1002"/>
      <c r="AI1002"/>
    </row>
    <row r="1003" spans="9:35" x14ac:dyDescent="0.2">
      <c r="I1003"/>
      <c r="J1003"/>
      <c r="K1003"/>
      <c r="L1003"/>
      <c r="M1003"/>
      <c r="N1003"/>
      <c r="O1003"/>
      <c r="P1003"/>
      <c r="Q1003"/>
      <c r="R1003"/>
      <c r="S1003"/>
      <c r="T1003"/>
      <c r="U1003"/>
      <c r="V1003"/>
      <c r="W1003"/>
      <c r="X1003"/>
      <c r="Y1003"/>
      <c r="Z1003"/>
      <c r="AA1003"/>
      <c r="AB1003"/>
      <c r="AC1003"/>
      <c r="AD1003"/>
      <c r="AE1003"/>
      <c r="AF1003"/>
      <c r="AG1003"/>
      <c r="AH1003"/>
      <c r="AI1003"/>
    </row>
    <row r="1004" spans="9:35" x14ac:dyDescent="0.2">
      <c r="I1004"/>
      <c r="J1004"/>
      <c r="K1004"/>
      <c r="L1004"/>
      <c r="M1004"/>
      <c r="N1004"/>
      <c r="O1004"/>
      <c r="P1004"/>
      <c r="Q1004"/>
      <c r="R1004"/>
      <c r="S1004"/>
      <c r="T1004"/>
      <c r="U1004"/>
      <c r="V1004"/>
      <c r="W1004"/>
      <c r="X1004"/>
      <c r="Y1004"/>
      <c r="Z1004"/>
      <c r="AA1004"/>
      <c r="AB1004"/>
      <c r="AC1004"/>
      <c r="AD1004"/>
      <c r="AE1004"/>
      <c r="AF1004"/>
      <c r="AG1004"/>
      <c r="AH1004"/>
      <c r="AI1004"/>
    </row>
    <row r="1005" spans="9:35" x14ac:dyDescent="0.2">
      <c r="I1005"/>
      <c r="J1005"/>
      <c r="K1005"/>
      <c r="L1005"/>
      <c r="M1005"/>
      <c r="N1005"/>
      <c r="O1005"/>
      <c r="P1005"/>
      <c r="Q1005"/>
      <c r="R1005"/>
      <c r="S1005"/>
      <c r="T1005"/>
      <c r="U1005"/>
      <c r="V1005"/>
      <c r="W1005"/>
      <c r="X1005"/>
      <c r="Y1005"/>
      <c r="Z1005"/>
      <c r="AA1005"/>
      <c r="AB1005"/>
      <c r="AC1005"/>
      <c r="AD1005"/>
      <c r="AE1005"/>
      <c r="AF1005"/>
      <c r="AG1005"/>
      <c r="AH1005"/>
      <c r="AI1005"/>
    </row>
    <row r="1006" spans="9:35" x14ac:dyDescent="0.2">
      <c r="I1006"/>
      <c r="J1006"/>
      <c r="K1006"/>
      <c r="L1006"/>
      <c r="M1006"/>
      <c r="N1006"/>
      <c r="O1006"/>
      <c r="P1006"/>
      <c r="Q1006"/>
      <c r="R1006"/>
      <c r="S1006"/>
      <c r="T1006"/>
      <c r="U1006"/>
      <c r="V1006"/>
      <c r="W1006"/>
      <c r="X1006"/>
      <c r="Y1006"/>
      <c r="Z1006"/>
      <c r="AA1006"/>
      <c r="AB1006"/>
      <c r="AC1006"/>
      <c r="AD1006"/>
      <c r="AE1006"/>
      <c r="AF1006"/>
      <c r="AG1006"/>
      <c r="AH1006"/>
      <c r="AI1006"/>
    </row>
    <row r="1007" spans="9:35" x14ac:dyDescent="0.2">
      <c r="I1007"/>
      <c r="J1007"/>
      <c r="K1007"/>
      <c r="L1007"/>
      <c r="M1007"/>
      <c r="N1007"/>
      <c r="O1007"/>
      <c r="P1007"/>
      <c r="Q1007"/>
      <c r="R1007"/>
      <c r="S1007"/>
      <c r="T1007"/>
      <c r="U1007"/>
      <c r="V1007"/>
      <c r="W1007"/>
      <c r="X1007"/>
      <c r="Y1007"/>
      <c r="Z1007"/>
      <c r="AA1007"/>
      <c r="AB1007"/>
      <c r="AC1007"/>
      <c r="AD1007"/>
      <c r="AE1007"/>
      <c r="AF1007"/>
      <c r="AG1007"/>
      <c r="AH1007"/>
      <c r="AI1007"/>
    </row>
    <row r="1008" spans="9:35" x14ac:dyDescent="0.2">
      <c r="I1008"/>
      <c r="J1008"/>
      <c r="K1008"/>
      <c r="L1008"/>
      <c r="M1008"/>
      <c r="N1008"/>
      <c r="O1008"/>
      <c r="P1008"/>
      <c r="Q1008"/>
      <c r="R1008"/>
      <c r="S1008"/>
      <c r="T1008"/>
      <c r="U1008"/>
      <c r="V1008"/>
      <c r="W1008"/>
      <c r="X1008"/>
      <c r="Y1008"/>
      <c r="Z1008"/>
      <c r="AA1008"/>
      <c r="AB1008"/>
      <c r="AC1008"/>
      <c r="AD1008"/>
      <c r="AE1008"/>
      <c r="AF1008"/>
      <c r="AG1008"/>
      <c r="AH1008"/>
      <c r="AI1008"/>
    </row>
    <row r="1009" spans="9:35" x14ac:dyDescent="0.2">
      <c r="I1009"/>
      <c r="J1009"/>
      <c r="K1009"/>
      <c r="L1009"/>
      <c r="M1009"/>
      <c r="N1009"/>
      <c r="O1009"/>
      <c r="P1009"/>
      <c r="Q1009"/>
      <c r="R1009"/>
      <c r="S1009"/>
      <c r="T1009"/>
      <c r="U1009"/>
      <c r="V1009"/>
      <c r="W1009"/>
      <c r="X1009"/>
      <c r="Y1009"/>
      <c r="Z1009"/>
      <c r="AA1009"/>
      <c r="AB1009"/>
      <c r="AC1009"/>
      <c r="AD1009"/>
      <c r="AE1009"/>
      <c r="AF1009"/>
      <c r="AG1009"/>
      <c r="AH1009"/>
      <c r="AI1009"/>
    </row>
    <row r="1010" spans="9:35" x14ac:dyDescent="0.2">
      <c r="I1010"/>
      <c r="J1010"/>
      <c r="K1010"/>
      <c r="L1010"/>
      <c r="M1010"/>
      <c r="N1010"/>
      <c r="O1010"/>
      <c r="P1010"/>
      <c r="Q1010"/>
      <c r="R1010"/>
      <c r="S1010"/>
      <c r="T1010"/>
      <c r="U1010"/>
      <c r="V1010"/>
      <c r="W1010"/>
      <c r="X1010"/>
      <c r="Y1010"/>
      <c r="Z1010"/>
      <c r="AA1010"/>
      <c r="AB1010"/>
      <c r="AC1010"/>
      <c r="AD1010"/>
      <c r="AE1010"/>
      <c r="AF1010"/>
      <c r="AG1010"/>
      <c r="AH1010"/>
      <c r="AI1010"/>
    </row>
    <row r="1011" spans="9:35" x14ac:dyDescent="0.2">
      <c r="I1011"/>
      <c r="J1011"/>
      <c r="K1011"/>
      <c r="L1011"/>
      <c r="M1011"/>
      <c r="N1011"/>
      <c r="O1011"/>
      <c r="P1011"/>
      <c r="Q1011"/>
      <c r="R1011"/>
      <c r="S1011"/>
      <c r="T1011"/>
      <c r="U1011"/>
      <c r="V1011"/>
      <c r="W1011"/>
      <c r="X1011"/>
      <c r="Y1011"/>
      <c r="Z1011"/>
      <c r="AA1011"/>
      <c r="AB1011"/>
      <c r="AC1011"/>
      <c r="AD1011"/>
      <c r="AE1011"/>
      <c r="AF1011"/>
      <c r="AG1011"/>
      <c r="AH1011"/>
      <c r="AI1011"/>
    </row>
    <row r="1012" spans="9:35" x14ac:dyDescent="0.2">
      <c r="I1012"/>
      <c r="J1012"/>
      <c r="K1012"/>
      <c r="L1012"/>
      <c r="M1012"/>
      <c r="N1012"/>
      <c r="O1012"/>
      <c r="P1012"/>
      <c r="Q1012"/>
      <c r="R1012"/>
      <c r="S1012"/>
      <c r="T1012"/>
      <c r="U1012"/>
      <c r="V1012"/>
      <c r="W1012"/>
      <c r="X1012"/>
      <c r="Y1012"/>
      <c r="Z1012"/>
      <c r="AA1012"/>
      <c r="AB1012"/>
      <c r="AC1012"/>
      <c r="AD1012"/>
      <c r="AE1012"/>
      <c r="AF1012"/>
      <c r="AG1012"/>
      <c r="AH1012"/>
      <c r="AI1012"/>
    </row>
    <row r="1013" spans="9:35" x14ac:dyDescent="0.2">
      <c r="I1013"/>
      <c r="J1013"/>
      <c r="K1013"/>
      <c r="L1013"/>
      <c r="M1013"/>
      <c r="N1013"/>
      <c r="O1013"/>
      <c r="P1013"/>
      <c r="Q1013"/>
      <c r="R1013"/>
      <c r="S1013"/>
      <c r="T1013"/>
      <c r="U1013"/>
      <c r="V1013"/>
      <c r="W1013"/>
      <c r="X1013"/>
      <c r="Y1013"/>
      <c r="Z1013"/>
      <c r="AA1013"/>
      <c r="AB1013"/>
      <c r="AC1013"/>
      <c r="AD1013"/>
      <c r="AE1013"/>
      <c r="AF1013"/>
      <c r="AG1013"/>
      <c r="AH1013"/>
      <c r="AI1013"/>
    </row>
    <row r="1014" spans="9:35" x14ac:dyDescent="0.2">
      <c r="I1014"/>
      <c r="J1014"/>
      <c r="K1014"/>
      <c r="L1014"/>
      <c r="M1014"/>
      <c r="N1014"/>
      <c r="O1014"/>
      <c r="P1014"/>
      <c r="Q1014"/>
      <c r="R1014"/>
      <c r="S1014"/>
      <c r="T1014"/>
      <c r="U1014"/>
      <c r="V1014"/>
      <c r="W1014"/>
      <c r="X1014"/>
      <c r="Y1014"/>
      <c r="Z1014"/>
      <c r="AA1014"/>
      <c r="AB1014"/>
      <c r="AC1014"/>
      <c r="AD1014"/>
      <c r="AE1014"/>
      <c r="AF1014"/>
      <c r="AG1014"/>
      <c r="AH1014"/>
      <c r="AI1014"/>
    </row>
    <row r="1015" spans="9:35" x14ac:dyDescent="0.2">
      <c r="I1015"/>
      <c r="J1015"/>
      <c r="K1015"/>
      <c r="L1015"/>
      <c r="M1015"/>
      <c r="N1015"/>
      <c r="O1015"/>
      <c r="P1015"/>
      <c r="Q1015"/>
      <c r="R1015"/>
      <c r="S1015"/>
      <c r="T1015"/>
      <c r="U1015"/>
      <c r="V1015"/>
      <c r="W1015"/>
      <c r="X1015"/>
      <c r="Y1015"/>
      <c r="Z1015"/>
      <c r="AA1015"/>
      <c r="AB1015"/>
      <c r="AC1015"/>
      <c r="AD1015"/>
      <c r="AE1015"/>
      <c r="AF1015"/>
      <c r="AG1015"/>
      <c r="AH1015"/>
      <c r="AI1015"/>
    </row>
    <row r="1016" spans="9:35" x14ac:dyDescent="0.2">
      <c r="I1016"/>
      <c r="J1016"/>
      <c r="K1016"/>
      <c r="L1016"/>
      <c r="M1016"/>
      <c r="N1016"/>
      <c r="O1016"/>
      <c r="P1016"/>
      <c r="Q1016"/>
      <c r="R1016"/>
      <c r="S1016"/>
      <c r="T1016"/>
      <c r="U1016"/>
      <c r="V1016"/>
      <c r="W1016"/>
      <c r="X1016"/>
      <c r="Y1016"/>
      <c r="Z1016"/>
      <c r="AA1016"/>
      <c r="AB1016"/>
      <c r="AC1016"/>
      <c r="AD1016"/>
      <c r="AE1016"/>
      <c r="AF1016"/>
      <c r="AG1016"/>
      <c r="AH1016"/>
      <c r="AI1016"/>
    </row>
    <row r="1017" spans="9:35" x14ac:dyDescent="0.2">
      <c r="I1017"/>
      <c r="J1017"/>
      <c r="K1017"/>
      <c r="L1017"/>
      <c r="M1017"/>
      <c r="N1017"/>
      <c r="O1017"/>
      <c r="P1017"/>
      <c r="Q1017"/>
      <c r="R1017"/>
      <c r="S1017"/>
      <c r="T1017"/>
      <c r="U1017"/>
      <c r="V1017"/>
      <c r="W1017"/>
      <c r="X1017"/>
      <c r="Y1017"/>
      <c r="Z1017"/>
      <c r="AA1017"/>
      <c r="AB1017"/>
      <c r="AC1017"/>
      <c r="AD1017"/>
      <c r="AE1017"/>
      <c r="AF1017"/>
      <c r="AG1017"/>
      <c r="AH1017"/>
      <c r="AI1017"/>
    </row>
    <row r="1018" spans="9:35" x14ac:dyDescent="0.2">
      <c r="I1018"/>
      <c r="J1018"/>
      <c r="K1018"/>
      <c r="L1018"/>
      <c r="M1018"/>
      <c r="N1018"/>
      <c r="O1018"/>
      <c r="P1018"/>
      <c r="Q1018"/>
      <c r="R1018"/>
      <c r="S1018"/>
      <c r="T1018"/>
      <c r="U1018"/>
      <c r="V1018"/>
      <c r="W1018"/>
      <c r="X1018"/>
      <c r="Y1018"/>
      <c r="Z1018"/>
      <c r="AA1018"/>
      <c r="AB1018"/>
      <c r="AC1018"/>
      <c r="AD1018"/>
      <c r="AE1018"/>
      <c r="AF1018"/>
      <c r="AG1018"/>
      <c r="AH1018"/>
      <c r="AI1018"/>
    </row>
    <row r="1019" spans="9:35" x14ac:dyDescent="0.2">
      <c r="I1019"/>
      <c r="J1019"/>
      <c r="K1019"/>
      <c r="L1019"/>
      <c r="M1019"/>
      <c r="N1019"/>
      <c r="O1019"/>
      <c r="P1019"/>
      <c r="Q1019"/>
      <c r="R1019"/>
      <c r="S1019"/>
      <c r="T1019"/>
      <c r="U1019"/>
      <c r="V1019"/>
      <c r="W1019"/>
      <c r="X1019"/>
      <c r="Y1019"/>
      <c r="Z1019"/>
      <c r="AA1019"/>
      <c r="AB1019"/>
      <c r="AC1019"/>
      <c r="AD1019"/>
      <c r="AE1019"/>
      <c r="AF1019"/>
      <c r="AG1019"/>
      <c r="AH1019"/>
      <c r="AI1019"/>
    </row>
    <row r="1020" spans="9:35" x14ac:dyDescent="0.2">
      <c r="I1020"/>
      <c r="J1020"/>
      <c r="K1020"/>
      <c r="L1020"/>
      <c r="M1020"/>
      <c r="N1020"/>
      <c r="O1020"/>
      <c r="P1020"/>
      <c r="Q1020"/>
      <c r="R1020"/>
      <c r="S1020"/>
      <c r="T1020"/>
      <c r="U1020"/>
      <c r="V1020"/>
      <c r="W1020"/>
      <c r="X1020"/>
      <c r="Y1020"/>
      <c r="Z1020"/>
      <c r="AA1020"/>
      <c r="AB1020"/>
      <c r="AC1020"/>
      <c r="AD1020"/>
      <c r="AE1020"/>
      <c r="AF1020"/>
      <c r="AG1020"/>
      <c r="AH1020"/>
      <c r="AI1020"/>
    </row>
    <row r="1021" spans="9:35" x14ac:dyDescent="0.2">
      <c r="I1021"/>
      <c r="J1021"/>
      <c r="K1021"/>
      <c r="L1021"/>
      <c r="M1021"/>
      <c r="N1021"/>
      <c r="O1021"/>
      <c r="P1021"/>
      <c r="Q1021"/>
      <c r="R1021"/>
      <c r="S1021"/>
      <c r="T1021"/>
      <c r="U1021"/>
      <c r="V1021"/>
      <c r="W1021"/>
      <c r="X1021"/>
      <c r="Y1021"/>
      <c r="Z1021"/>
      <c r="AA1021"/>
      <c r="AB1021"/>
      <c r="AC1021"/>
      <c r="AD1021"/>
      <c r="AE1021"/>
      <c r="AF1021"/>
      <c r="AG1021"/>
      <c r="AH1021"/>
      <c r="AI1021"/>
    </row>
    <row r="1022" spans="9:35" x14ac:dyDescent="0.2">
      <c r="I1022"/>
      <c r="J1022"/>
      <c r="K1022"/>
      <c r="L1022"/>
      <c r="M1022"/>
      <c r="N1022"/>
      <c r="O1022"/>
      <c r="P1022"/>
      <c r="Q1022"/>
      <c r="R1022"/>
      <c r="S1022"/>
      <c r="T1022"/>
      <c r="U1022"/>
      <c r="V1022"/>
      <c r="W1022"/>
      <c r="X1022"/>
      <c r="Y1022"/>
      <c r="Z1022"/>
      <c r="AA1022"/>
      <c r="AB1022"/>
      <c r="AC1022"/>
      <c r="AD1022"/>
      <c r="AE1022"/>
      <c r="AF1022"/>
      <c r="AG1022"/>
      <c r="AH1022"/>
      <c r="AI1022"/>
    </row>
    <row r="1023" spans="9:35" x14ac:dyDescent="0.2">
      <c r="I1023"/>
      <c r="J1023"/>
      <c r="K1023"/>
      <c r="L1023"/>
      <c r="M1023"/>
      <c r="N1023"/>
      <c r="O1023"/>
      <c r="P1023"/>
      <c r="Q1023"/>
      <c r="R1023"/>
      <c r="S1023"/>
      <c r="T1023"/>
      <c r="U1023"/>
      <c r="V1023"/>
      <c r="W1023"/>
      <c r="X1023"/>
      <c r="Y1023"/>
      <c r="Z1023"/>
      <c r="AA1023"/>
      <c r="AB1023"/>
      <c r="AC1023"/>
      <c r="AD1023"/>
      <c r="AE1023"/>
      <c r="AF1023"/>
      <c r="AG1023"/>
      <c r="AH1023"/>
      <c r="AI1023"/>
    </row>
    <row r="1024" spans="9:35" x14ac:dyDescent="0.2">
      <c r="I1024"/>
      <c r="J1024"/>
      <c r="K1024"/>
      <c r="L1024"/>
      <c r="M1024"/>
      <c r="N1024"/>
      <c r="O1024"/>
      <c r="P1024"/>
      <c r="Q1024"/>
      <c r="R1024"/>
      <c r="S1024"/>
      <c r="T1024"/>
      <c r="U1024"/>
      <c r="V1024"/>
      <c r="W1024"/>
      <c r="X1024"/>
      <c r="Y1024"/>
      <c r="Z1024"/>
      <c r="AA1024"/>
      <c r="AB1024"/>
      <c r="AC1024"/>
      <c r="AD1024"/>
      <c r="AE1024"/>
      <c r="AF1024"/>
      <c r="AG1024"/>
      <c r="AH1024"/>
      <c r="AI1024"/>
    </row>
    <row r="1025" spans="9:35" x14ac:dyDescent="0.2">
      <c r="I1025"/>
      <c r="J1025"/>
      <c r="K1025"/>
      <c r="L1025"/>
      <c r="M1025"/>
      <c r="N1025"/>
      <c r="O1025"/>
      <c r="P1025"/>
      <c r="Q1025"/>
      <c r="R1025"/>
      <c r="S1025"/>
      <c r="T1025"/>
      <c r="U1025"/>
      <c r="V1025"/>
      <c r="W1025"/>
      <c r="X1025"/>
      <c r="Y1025"/>
      <c r="Z1025"/>
      <c r="AA1025"/>
      <c r="AB1025"/>
      <c r="AC1025"/>
      <c r="AD1025"/>
      <c r="AE1025"/>
      <c r="AF1025"/>
      <c r="AG1025"/>
      <c r="AH1025"/>
      <c r="AI1025"/>
    </row>
    <row r="1026" spans="9:35" x14ac:dyDescent="0.2">
      <c r="I1026"/>
      <c r="J1026"/>
      <c r="K1026"/>
      <c r="L1026"/>
      <c r="M1026"/>
      <c r="N1026"/>
      <c r="O1026"/>
      <c r="P1026"/>
      <c r="Q1026"/>
      <c r="R1026"/>
      <c r="S1026"/>
      <c r="T1026"/>
      <c r="U1026"/>
      <c r="V1026"/>
      <c r="W1026"/>
      <c r="X1026"/>
      <c r="Y1026"/>
      <c r="Z1026"/>
      <c r="AA1026"/>
      <c r="AB1026"/>
      <c r="AC1026"/>
      <c r="AD1026"/>
      <c r="AE1026"/>
      <c r="AF1026"/>
      <c r="AG1026"/>
      <c r="AH1026"/>
      <c r="AI1026"/>
    </row>
    <row r="1027" spans="9:35" x14ac:dyDescent="0.2">
      <c r="I1027"/>
      <c r="J1027"/>
      <c r="K1027"/>
      <c r="L1027"/>
      <c r="M1027"/>
      <c r="N1027"/>
      <c r="O1027"/>
      <c r="P1027"/>
      <c r="Q1027"/>
      <c r="R1027"/>
      <c r="S1027"/>
      <c r="T1027"/>
      <c r="U1027"/>
      <c r="V1027"/>
      <c r="W1027"/>
      <c r="X1027"/>
      <c r="Y1027"/>
      <c r="Z1027"/>
      <c r="AA1027"/>
      <c r="AB1027"/>
      <c r="AC1027"/>
      <c r="AD1027"/>
      <c r="AE1027"/>
      <c r="AF1027"/>
      <c r="AG1027"/>
      <c r="AH1027"/>
      <c r="AI1027"/>
    </row>
    <row r="1028" spans="9:35" x14ac:dyDescent="0.2">
      <c r="I1028"/>
      <c r="J1028"/>
      <c r="K1028"/>
      <c r="L1028"/>
      <c r="M1028"/>
      <c r="N1028"/>
      <c r="O1028"/>
      <c r="P1028"/>
      <c r="Q1028"/>
      <c r="R1028"/>
      <c r="S1028"/>
      <c r="T1028"/>
      <c r="U1028"/>
      <c r="V1028"/>
      <c r="W1028"/>
      <c r="X1028"/>
      <c r="Y1028"/>
      <c r="Z1028"/>
      <c r="AA1028"/>
      <c r="AB1028"/>
      <c r="AC1028"/>
      <c r="AD1028"/>
      <c r="AE1028"/>
      <c r="AF1028"/>
      <c r="AG1028"/>
      <c r="AH1028"/>
      <c r="AI1028"/>
    </row>
    <row r="1029" spans="9:35" x14ac:dyDescent="0.2">
      <c r="I1029"/>
      <c r="J1029"/>
      <c r="K1029"/>
      <c r="L1029"/>
      <c r="M1029"/>
      <c r="N1029"/>
      <c r="O1029"/>
      <c r="P1029"/>
      <c r="Q1029"/>
      <c r="R1029"/>
      <c r="S1029"/>
      <c r="T1029"/>
      <c r="U1029"/>
      <c r="V1029"/>
      <c r="W1029"/>
      <c r="X1029"/>
      <c r="Y1029"/>
      <c r="Z1029"/>
      <c r="AA1029"/>
      <c r="AB1029"/>
      <c r="AC1029"/>
      <c r="AD1029"/>
      <c r="AE1029"/>
      <c r="AF1029"/>
      <c r="AG1029"/>
      <c r="AH1029"/>
      <c r="AI1029"/>
    </row>
    <row r="1030" spans="9:35" x14ac:dyDescent="0.2">
      <c r="I1030"/>
      <c r="J1030"/>
      <c r="K1030"/>
      <c r="L1030"/>
      <c r="M1030"/>
      <c r="N1030"/>
      <c r="O1030"/>
      <c r="P1030"/>
      <c r="Q1030"/>
      <c r="R1030"/>
      <c r="S1030"/>
      <c r="T1030"/>
      <c r="U1030"/>
      <c r="V1030"/>
      <c r="W1030"/>
      <c r="X1030"/>
      <c r="Y1030"/>
      <c r="Z1030"/>
      <c r="AA1030"/>
      <c r="AB1030"/>
      <c r="AC1030"/>
      <c r="AD1030"/>
      <c r="AE1030"/>
      <c r="AF1030"/>
      <c r="AG1030"/>
      <c r="AH1030"/>
      <c r="AI1030"/>
    </row>
    <row r="1031" spans="9:35" x14ac:dyDescent="0.2">
      <c r="I1031"/>
      <c r="J1031"/>
      <c r="K1031"/>
      <c r="L1031"/>
      <c r="M1031"/>
      <c r="N1031"/>
      <c r="O1031"/>
      <c r="P1031"/>
      <c r="Q1031"/>
      <c r="R1031"/>
      <c r="S1031"/>
      <c r="T1031"/>
      <c r="U1031"/>
      <c r="V1031"/>
      <c r="W1031"/>
      <c r="X1031"/>
      <c r="Y1031"/>
      <c r="Z1031"/>
      <c r="AA1031"/>
      <c r="AB1031"/>
      <c r="AC1031"/>
      <c r="AD1031"/>
      <c r="AE1031"/>
      <c r="AF1031"/>
      <c r="AG1031"/>
      <c r="AH1031"/>
      <c r="AI1031"/>
    </row>
    <row r="1032" spans="9:35" x14ac:dyDescent="0.2">
      <c r="I1032"/>
      <c r="J1032"/>
      <c r="K1032"/>
      <c r="L1032"/>
      <c r="M1032"/>
      <c r="N1032"/>
      <c r="O1032"/>
      <c r="P1032"/>
      <c r="Q1032"/>
      <c r="R1032"/>
      <c r="S1032"/>
      <c r="T1032"/>
      <c r="U1032"/>
      <c r="V1032"/>
      <c r="W1032"/>
      <c r="X1032"/>
      <c r="Y1032"/>
      <c r="Z1032"/>
      <c r="AA1032"/>
      <c r="AB1032"/>
      <c r="AC1032"/>
      <c r="AD1032"/>
      <c r="AE1032"/>
      <c r="AF1032"/>
      <c r="AG1032"/>
      <c r="AH1032"/>
      <c r="AI1032"/>
    </row>
    <row r="1033" spans="9:35" x14ac:dyDescent="0.2">
      <c r="I1033"/>
      <c r="J1033"/>
      <c r="K1033"/>
      <c r="L1033"/>
      <c r="M1033"/>
      <c r="N1033"/>
      <c r="O1033"/>
      <c r="P1033"/>
      <c r="Q1033"/>
      <c r="R1033"/>
      <c r="S1033"/>
      <c r="T1033"/>
      <c r="U1033"/>
      <c r="V1033"/>
      <c r="W1033"/>
      <c r="X1033"/>
      <c r="Y1033"/>
      <c r="Z1033"/>
      <c r="AA1033"/>
      <c r="AB1033"/>
      <c r="AC1033"/>
      <c r="AD1033"/>
      <c r="AE1033"/>
      <c r="AF1033"/>
      <c r="AG1033"/>
      <c r="AH1033"/>
      <c r="AI1033"/>
    </row>
    <row r="1034" spans="9:35" x14ac:dyDescent="0.2">
      <c r="I1034"/>
      <c r="J1034"/>
      <c r="K1034"/>
      <c r="L1034"/>
      <c r="M1034"/>
      <c r="N1034"/>
      <c r="O1034"/>
      <c r="P1034"/>
      <c r="Q1034"/>
      <c r="R1034"/>
      <c r="S1034"/>
      <c r="T1034"/>
      <c r="U1034"/>
      <c r="V1034"/>
      <c r="W1034"/>
      <c r="X1034"/>
      <c r="Y1034"/>
      <c r="Z1034"/>
      <c r="AA1034"/>
      <c r="AB1034"/>
      <c r="AC1034"/>
      <c r="AD1034"/>
      <c r="AE1034"/>
      <c r="AF1034"/>
      <c r="AG1034"/>
      <c r="AH1034"/>
      <c r="AI1034"/>
    </row>
    <row r="1035" spans="9:35" x14ac:dyDescent="0.2">
      <c r="I1035"/>
      <c r="J1035"/>
      <c r="K1035"/>
      <c r="L1035"/>
      <c r="M1035"/>
      <c r="N1035"/>
      <c r="O1035"/>
      <c r="P1035"/>
      <c r="Q1035"/>
      <c r="R1035"/>
      <c r="S1035"/>
      <c r="T1035"/>
      <c r="U1035"/>
      <c r="V1035"/>
      <c r="W1035"/>
      <c r="X1035"/>
      <c r="Y1035"/>
      <c r="Z1035"/>
      <c r="AA1035"/>
      <c r="AB1035"/>
      <c r="AC1035"/>
      <c r="AD1035"/>
      <c r="AE1035"/>
      <c r="AF1035"/>
      <c r="AG1035"/>
      <c r="AH1035"/>
      <c r="AI1035"/>
    </row>
    <row r="1036" spans="9:35" x14ac:dyDescent="0.2">
      <c r="I1036"/>
      <c r="J1036"/>
      <c r="K1036"/>
      <c r="L1036"/>
      <c r="M1036"/>
      <c r="N1036"/>
      <c r="O1036"/>
      <c r="P1036"/>
      <c r="Q1036"/>
      <c r="R1036"/>
      <c r="S1036"/>
      <c r="T1036"/>
      <c r="U1036"/>
      <c r="V1036"/>
      <c r="W1036"/>
      <c r="X1036"/>
      <c r="Y1036"/>
      <c r="Z1036"/>
      <c r="AA1036"/>
      <c r="AB1036"/>
      <c r="AC1036"/>
      <c r="AD1036"/>
      <c r="AE1036"/>
      <c r="AF1036"/>
      <c r="AG1036"/>
      <c r="AH1036"/>
      <c r="AI1036"/>
    </row>
    <row r="1037" spans="9:35" x14ac:dyDescent="0.2">
      <c r="I1037"/>
      <c r="J1037"/>
      <c r="K1037"/>
      <c r="L1037"/>
      <c r="M1037"/>
      <c r="N1037"/>
      <c r="O1037"/>
      <c r="P1037"/>
      <c r="Q1037"/>
      <c r="R1037"/>
      <c r="S1037"/>
      <c r="T1037"/>
      <c r="U1037"/>
      <c r="V1037"/>
      <c r="W1037"/>
      <c r="X1037"/>
      <c r="Y1037"/>
      <c r="Z1037"/>
      <c r="AA1037"/>
      <c r="AB1037"/>
      <c r="AC1037"/>
      <c r="AD1037"/>
      <c r="AE1037"/>
      <c r="AF1037"/>
      <c r="AG1037"/>
      <c r="AH1037"/>
      <c r="AI1037"/>
    </row>
    <row r="1038" spans="9:35" x14ac:dyDescent="0.2">
      <c r="I1038"/>
      <c r="J1038"/>
      <c r="K1038"/>
      <c r="L1038"/>
      <c r="M1038"/>
      <c r="N1038"/>
      <c r="O1038"/>
      <c r="P1038"/>
      <c r="Q1038"/>
      <c r="R1038"/>
      <c r="S1038"/>
      <c r="T1038"/>
      <c r="U1038"/>
      <c r="V1038"/>
      <c r="W1038"/>
      <c r="X1038"/>
      <c r="Y1038"/>
      <c r="Z1038"/>
      <c r="AA1038"/>
      <c r="AB1038"/>
      <c r="AC1038"/>
      <c r="AD1038"/>
      <c r="AE1038"/>
      <c r="AF1038"/>
      <c r="AG1038"/>
      <c r="AH1038"/>
      <c r="AI1038"/>
    </row>
    <row r="1039" spans="9:35" x14ac:dyDescent="0.2">
      <c r="I1039"/>
      <c r="J1039"/>
      <c r="K1039"/>
      <c r="L1039"/>
      <c r="M1039"/>
      <c r="N1039"/>
      <c r="O1039"/>
      <c r="P1039"/>
      <c r="Q1039"/>
      <c r="R1039"/>
      <c r="S1039"/>
      <c r="T1039"/>
      <c r="U1039"/>
      <c r="V1039"/>
      <c r="W1039"/>
      <c r="X1039"/>
      <c r="Y1039"/>
      <c r="Z1039"/>
      <c r="AA1039"/>
      <c r="AB1039"/>
      <c r="AC1039"/>
      <c r="AD1039"/>
      <c r="AE1039"/>
      <c r="AF1039"/>
      <c r="AG1039"/>
      <c r="AH1039"/>
      <c r="AI1039"/>
    </row>
    <row r="1040" spans="9:35" x14ac:dyDescent="0.2">
      <c r="I1040"/>
      <c r="J1040"/>
      <c r="K1040"/>
      <c r="L1040"/>
      <c r="M1040"/>
      <c r="N1040"/>
      <c r="O1040"/>
      <c r="P1040"/>
      <c r="Q1040"/>
      <c r="R1040"/>
      <c r="S1040"/>
      <c r="T1040"/>
      <c r="U1040"/>
      <c r="V1040"/>
      <c r="W1040"/>
      <c r="X1040"/>
      <c r="Y1040"/>
      <c r="Z1040"/>
      <c r="AA1040"/>
      <c r="AB1040"/>
      <c r="AC1040"/>
      <c r="AD1040"/>
      <c r="AE1040"/>
      <c r="AF1040"/>
      <c r="AG1040"/>
      <c r="AH1040"/>
      <c r="AI1040"/>
    </row>
    <row r="1041" spans="9:35" x14ac:dyDescent="0.2">
      <c r="I1041"/>
      <c r="J1041"/>
      <c r="K1041"/>
      <c r="L1041"/>
      <c r="M1041"/>
      <c r="N1041"/>
      <c r="O1041"/>
      <c r="P1041"/>
      <c r="Q1041"/>
      <c r="R1041"/>
      <c r="S1041"/>
      <c r="T1041"/>
      <c r="U1041"/>
      <c r="V1041"/>
      <c r="W1041"/>
      <c r="X1041"/>
      <c r="Y1041"/>
      <c r="Z1041"/>
      <c r="AA1041"/>
      <c r="AB1041"/>
      <c r="AC1041"/>
      <c r="AD1041"/>
      <c r="AE1041"/>
      <c r="AF1041"/>
      <c r="AG1041"/>
      <c r="AH1041"/>
      <c r="AI1041"/>
    </row>
    <row r="1042" spans="9:35" x14ac:dyDescent="0.2">
      <c r="I1042"/>
      <c r="J1042"/>
      <c r="K1042"/>
      <c r="L1042"/>
      <c r="M1042"/>
      <c r="N1042"/>
      <c r="O1042"/>
      <c r="P1042"/>
      <c r="Q1042"/>
      <c r="R1042"/>
      <c r="S1042"/>
      <c r="T1042"/>
      <c r="U1042"/>
      <c r="V1042"/>
      <c r="W1042"/>
      <c r="X1042"/>
      <c r="Y1042"/>
      <c r="Z1042"/>
      <c r="AA1042"/>
      <c r="AB1042"/>
      <c r="AC1042"/>
      <c r="AD1042"/>
      <c r="AE1042"/>
      <c r="AF1042"/>
      <c r="AG1042"/>
      <c r="AH1042"/>
      <c r="AI1042"/>
    </row>
    <row r="1043" spans="9:35" x14ac:dyDescent="0.2">
      <c r="I1043"/>
      <c r="J1043"/>
      <c r="K1043"/>
      <c r="L1043"/>
      <c r="M1043"/>
      <c r="N1043"/>
      <c r="O1043"/>
      <c r="P1043"/>
      <c r="Q1043"/>
      <c r="R1043"/>
      <c r="S1043"/>
      <c r="T1043"/>
      <c r="U1043"/>
      <c r="V1043"/>
      <c r="W1043"/>
      <c r="X1043"/>
      <c r="Y1043"/>
      <c r="Z1043"/>
      <c r="AA1043"/>
      <c r="AB1043"/>
      <c r="AC1043"/>
      <c r="AD1043"/>
      <c r="AE1043"/>
      <c r="AF1043"/>
      <c r="AG1043"/>
      <c r="AH1043"/>
      <c r="AI1043"/>
    </row>
    <row r="1044" spans="9:35" x14ac:dyDescent="0.2">
      <c r="I1044"/>
      <c r="J1044"/>
      <c r="K1044"/>
      <c r="L1044"/>
      <c r="M1044"/>
      <c r="N1044"/>
      <c r="O1044"/>
      <c r="P1044"/>
      <c r="Q1044"/>
      <c r="R1044"/>
      <c r="S1044"/>
      <c r="T1044"/>
      <c r="U1044"/>
      <c r="V1044"/>
      <c r="W1044"/>
      <c r="X1044"/>
      <c r="Y1044"/>
      <c r="Z1044"/>
      <c r="AA1044"/>
      <c r="AB1044"/>
      <c r="AC1044"/>
      <c r="AD1044"/>
      <c r="AE1044"/>
      <c r="AF1044"/>
      <c r="AG1044"/>
      <c r="AH1044"/>
      <c r="AI1044"/>
    </row>
    <row r="1045" spans="9:35" x14ac:dyDescent="0.2">
      <c r="I1045"/>
      <c r="J1045"/>
      <c r="K1045"/>
      <c r="L1045"/>
      <c r="M1045"/>
      <c r="N1045"/>
      <c r="O1045"/>
      <c r="P1045"/>
      <c r="Q1045"/>
      <c r="R1045"/>
      <c r="S1045"/>
      <c r="T1045"/>
      <c r="U1045"/>
      <c r="V1045"/>
      <c r="W1045"/>
      <c r="X1045"/>
      <c r="Y1045"/>
      <c r="Z1045"/>
      <c r="AA1045"/>
      <c r="AB1045"/>
      <c r="AC1045"/>
      <c r="AD1045"/>
      <c r="AE1045"/>
      <c r="AF1045"/>
      <c r="AG1045"/>
      <c r="AH1045"/>
      <c r="AI1045"/>
    </row>
    <row r="1046" spans="9:35" x14ac:dyDescent="0.2">
      <c r="I1046"/>
      <c r="J1046"/>
      <c r="K1046"/>
      <c r="L1046"/>
      <c r="M1046"/>
      <c r="N1046"/>
      <c r="O1046"/>
      <c r="P1046"/>
      <c r="Q1046"/>
      <c r="R1046"/>
      <c r="S1046"/>
      <c r="T1046"/>
      <c r="U1046"/>
      <c r="V1046"/>
      <c r="W1046"/>
      <c r="X1046"/>
      <c r="Y1046"/>
      <c r="Z1046"/>
      <c r="AA1046"/>
      <c r="AB1046"/>
      <c r="AC1046"/>
      <c r="AD1046"/>
      <c r="AE1046"/>
      <c r="AF1046"/>
      <c r="AG1046"/>
      <c r="AH1046"/>
      <c r="AI1046"/>
    </row>
    <row r="1047" spans="9:35" x14ac:dyDescent="0.2">
      <c r="I1047"/>
      <c r="J1047"/>
      <c r="K1047"/>
      <c r="L1047"/>
      <c r="M1047"/>
      <c r="N1047"/>
      <c r="O1047"/>
      <c r="P1047"/>
      <c r="Q1047"/>
      <c r="R1047"/>
      <c r="S1047"/>
      <c r="T1047"/>
      <c r="U1047"/>
      <c r="V1047"/>
      <c r="W1047"/>
      <c r="X1047"/>
      <c r="Y1047"/>
      <c r="Z1047"/>
      <c r="AA1047"/>
      <c r="AB1047"/>
      <c r="AC1047"/>
      <c r="AD1047"/>
      <c r="AE1047"/>
      <c r="AF1047"/>
      <c r="AG1047"/>
      <c r="AH1047"/>
      <c r="AI1047"/>
    </row>
    <row r="1048" spans="9:35" x14ac:dyDescent="0.2">
      <c r="I1048"/>
      <c r="J1048"/>
      <c r="K1048"/>
      <c r="L1048"/>
      <c r="M1048"/>
      <c r="N1048"/>
      <c r="O1048"/>
      <c r="P1048"/>
      <c r="Q1048"/>
      <c r="R1048"/>
      <c r="S1048"/>
      <c r="T1048"/>
      <c r="U1048"/>
      <c r="V1048"/>
      <c r="W1048"/>
      <c r="X1048"/>
      <c r="Y1048"/>
      <c r="Z1048"/>
      <c r="AA1048"/>
      <c r="AB1048"/>
      <c r="AC1048"/>
      <c r="AD1048"/>
      <c r="AE1048"/>
      <c r="AF1048"/>
      <c r="AG1048"/>
      <c r="AH1048"/>
      <c r="AI1048"/>
    </row>
    <row r="1049" spans="9:35" x14ac:dyDescent="0.2">
      <c r="I1049"/>
      <c r="J1049"/>
      <c r="K1049"/>
      <c r="L1049"/>
      <c r="M1049"/>
      <c r="N1049"/>
      <c r="O1049"/>
      <c r="P1049"/>
      <c r="Q1049"/>
      <c r="R1049"/>
      <c r="S1049"/>
      <c r="T1049"/>
      <c r="U1049"/>
      <c r="V1049"/>
      <c r="W1049"/>
      <c r="X1049"/>
      <c r="Y1049"/>
      <c r="Z1049"/>
      <c r="AA1049"/>
      <c r="AB1049"/>
      <c r="AC1049"/>
      <c r="AD1049"/>
      <c r="AE1049"/>
      <c r="AF1049"/>
      <c r="AG1049"/>
      <c r="AH1049"/>
      <c r="AI1049"/>
    </row>
    <row r="1050" spans="9:35" x14ac:dyDescent="0.2">
      <c r="I1050"/>
      <c r="J1050"/>
      <c r="K1050"/>
      <c r="L1050"/>
      <c r="M1050"/>
      <c r="N1050"/>
      <c r="O1050"/>
      <c r="P1050"/>
      <c r="Q1050"/>
      <c r="R1050"/>
      <c r="S1050"/>
      <c r="T1050"/>
      <c r="U1050"/>
      <c r="V1050"/>
      <c r="W1050"/>
      <c r="X1050"/>
      <c r="Y1050"/>
      <c r="Z1050"/>
      <c r="AA1050"/>
      <c r="AB1050"/>
      <c r="AC1050"/>
      <c r="AD1050"/>
      <c r="AE1050"/>
      <c r="AF1050"/>
      <c r="AG1050"/>
      <c r="AH1050"/>
      <c r="AI1050"/>
    </row>
    <row r="1051" spans="9:35" x14ac:dyDescent="0.2">
      <c r="I1051"/>
      <c r="J1051"/>
      <c r="K1051"/>
      <c r="L1051"/>
      <c r="M1051"/>
      <c r="N1051"/>
      <c r="O1051"/>
      <c r="P1051"/>
      <c r="Q1051"/>
      <c r="R1051"/>
      <c r="S1051"/>
      <c r="T1051"/>
      <c r="U1051"/>
      <c r="V1051"/>
      <c r="W1051"/>
      <c r="X1051"/>
      <c r="Y1051"/>
      <c r="Z1051"/>
      <c r="AA1051"/>
      <c r="AB1051"/>
      <c r="AC1051"/>
      <c r="AD1051"/>
      <c r="AE1051"/>
      <c r="AF1051"/>
      <c r="AG1051"/>
      <c r="AH1051"/>
      <c r="AI1051"/>
    </row>
    <row r="1052" spans="9:35" x14ac:dyDescent="0.2">
      <c r="I1052"/>
      <c r="J1052"/>
      <c r="K1052"/>
      <c r="L1052"/>
      <c r="M1052"/>
      <c r="N1052"/>
      <c r="O1052"/>
      <c r="P1052"/>
      <c r="Q1052"/>
      <c r="R1052"/>
      <c r="S1052"/>
      <c r="T1052"/>
      <c r="U1052"/>
      <c r="V1052"/>
      <c r="W1052"/>
      <c r="X1052"/>
      <c r="Y1052"/>
      <c r="Z1052"/>
      <c r="AA1052"/>
      <c r="AB1052"/>
      <c r="AC1052"/>
      <c r="AD1052"/>
      <c r="AE1052"/>
      <c r="AF1052"/>
      <c r="AG1052"/>
      <c r="AH1052"/>
      <c r="AI1052"/>
    </row>
    <row r="1053" spans="9:35" x14ac:dyDescent="0.2">
      <c r="I1053"/>
      <c r="J1053"/>
      <c r="K1053"/>
      <c r="L1053"/>
      <c r="M1053"/>
      <c r="N1053"/>
      <c r="O1053"/>
      <c r="P1053"/>
      <c r="Q1053"/>
      <c r="R1053"/>
      <c r="S1053"/>
      <c r="T1053"/>
      <c r="U1053"/>
      <c r="V1053"/>
      <c r="W1053"/>
      <c r="X1053"/>
      <c r="Y1053"/>
      <c r="Z1053"/>
      <c r="AA1053"/>
      <c r="AB1053"/>
      <c r="AC1053"/>
      <c r="AD1053"/>
      <c r="AE1053"/>
      <c r="AF1053"/>
      <c r="AG1053"/>
      <c r="AH1053"/>
      <c r="AI1053"/>
    </row>
    <row r="1054" spans="9:35" x14ac:dyDescent="0.2">
      <c r="I1054"/>
      <c r="J1054"/>
      <c r="K1054"/>
      <c r="L1054"/>
      <c r="M1054"/>
      <c r="N1054"/>
      <c r="O1054"/>
      <c r="P1054"/>
      <c r="Q1054"/>
      <c r="R1054"/>
      <c r="S1054"/>
      <c r="T1054"/>
      <c r="U1054"/>
      <c r="V1054"/>
      <c r="W1054"/>
      <c r="X1054"/>
      <c r="Y1054"/>
      <c r="Z1054"/>
      <c r="AA1054"/>
      <c r="AB1054"/>
      <c r="AC1054"/>
      <c r="AD1054"/>
      <c r="AE1054"/>
      <c r="AF1054"/>
      <c r="AG1054"/>
      <c r="AH1054"/>
      <c r="AI1054"/>
    </row>
    <row r="1055" spans="9:35" x14ac:dyDescent="0.2">
      <c r="I1055"/>
      <c r="J1055"/>
      <c r="K1055"/>
      <c r="L1055"/>
      <c r="M1055"/>
      <c r="N1055"/>
      <c r="O1055"/>
      <c r="P1055"/>
      <c r="Q1055"/>
      <c r="R1055"/>
      <c r="S1055"/>
      <c r="T1055"/>
      <c r="U1055"/>
      <c r="V1055"/>
      <c r="W1055"/>
      <c r="X1055"/>
      <c r="Y1055"/>
      <c r="Z1055"/>
      <c r="AA1055"/>
      <c r="AB1055"/>
      <c r="AC1055"/>
      <c r="AD1055"/>
      <c r="AE1055"/>
      <c r="AF1055"/>
      <c r="AG1055"/>
      <c r="AH1055"/>
      <c r="AI1055"/>
    </row>
    <row r="1056" spans="9:35" x14ac:dyDescent="0.2">
      <c r="I1056"/>
      <c r="J1056"/>
      <c r="K1056"/>
      <c r="L1056"/>
      <c r="M1056"/>
      <c r="N1056"/>
      <c r="O1056"/>
      <c r="P1056"/>
      <c r="Q1056"/>
      <c r="R1056"/>
      <c r="S1056"/>
      <c r="T1056"/>
      <c r="U1056"/>
      <c r="V1056"/>
      <c r="W1056"/>
      <c r="X1056"/>
      <c r="Y1056"/>
      <c r="Z1056"/>
      <c r="AA1056"/>
      <c r="AB1056"/>
      <c r="AC1056"/>
      <c r="AD1056"/>
      <c r="AE1056"/>
      <c r="AF1056"/>
      <c r="AG1056"/>
      <c r="AH1056"/>
      <c r="AI1056"/>
    </row>
    <row r="1057" spans="9:35" x14ac:dyDescent="0.2">
      <c r="I1057"/>
      <c r="J1057"/>
      <c r="K1057"/>
      <c r="L1057"/>
      <c r="M1057"/>
      <c r="N1057"/>
      <c r="O1057"/>
      <c r="P1057"/>
      <c r="Q1057"/>
      <c r="R1057"/>
      <c r="S1057"/>
      <c r="T1057"/>
      <c r="U1057"/>
      <c r="V1057"/>
      <c r="W1057"/>
      <c r="X1057"/>
      <c r="Y1057"/>
      <c r="Z1057"/>
      <c r="AA1057"/>
      <c r="AB1057"/>
      <c r="AC1057"/>
      <c r="AD1057"/>
      <c r="AE1057"/>
      <c r="AF1057"/>
      <c r="AG1057"/>
      <c r="AH1057"/>
      <c r="AI1057"/>
    </row>
    <row r="1058" spans="9:35" x14ac:dyDescent="0.2">
      <c r="I1058"/>
      <c r="J1058"/>
      <c r="K1058"/>
      <c r="L1058"/>
      <c r="M1058"/>
      <c r="N1058"/>
      <c r="O1058"/>
      <c r="P1058"/>
      <c r="Q1058"/>
      <c r="R1058"/>
      <c r="S1058"/>
      <c r="T1058"/>
      <c r="U1058"/>
      <c r="V1058"/>
      <c r="W1058"/>
      <c r="X1058"/>
      <c r="Y1058"/>
      <c r="Z1058"/>
      <c r="AA1058"/>
      <c r="AB1058"/>
      <c r="AC1058"/>
      <c r="AD1058"/>
      <c r="AE1058"/>
      <c r="AF1058"/>
      <c r="AG1058"/>
      <c r="AH1058"/>
      <c r="AI1058"/>
    </row>
    <row r="1059" spans="9:35" x14ac:dyDescent="0.2">
      <c r="I1059"/>
      <c r="J1059"/>
      <c r="K1059"/>
      <c r="L1059"/>
      <c r="M1059"/>
      <c r="N1059"/>
      <c r="O1059"/>
      <c r="P1059"/>
      <c r="Q1059"/>
      <c r="R1059"/>
      <c r="S1059"/>
      <c r="T1059"/>
      <c r="U1059"/>
      <c r="V1059"/>
      <c r="W1059"/>
      <c r="X1059"/>
      <c r="Y1059"/>
      <c r="Z1059"/>
      <c r="AA1059"/>
      <c r="AB1059"/>
      <c r="AC1059"/>
      <c r="AD1059"/>
      <c r="AE1059"/>
      <c r="AF1059"/>
      <c r="AG1059"/>
      <c r="AH1059"/>
      <c r="AI1059"/>
    </row>
    <row r="1060" spans="9:35" x14ac:dyDescent="0.2">
      <c r="I1060"/>
      <c r="J1060"/>
      <c r="K1060"/>
      <c r="L1060"/>
      <c r="M1060"/>
      <c r="N1060"/>
      <c r="O1060"/>
      <c r="P1060"/>
      <c r="Q1060"/>
      <c r="R1060"/>
      <c r="S1060"/>
      <c r="T1060"/>
      <c r="U1060"/>
      <c r="V1060"/>
      <c r="W1060"/>
      <c r="X1060"/>
      <c r="Y1060"/>
      <c r="Z1060"/>
      <c r="AA1060"/>
      <c r="AB1060"/>
      <c r="AC1060"/>
      <c r="AD1060"/>
      <c r="AE1060"/>
      <c r="AF1060"/>
      <c r="AG1060"/>
      <c r="AH1060"/>
      <c r="AI1060"/>
    </row>
    <row r="1061" spans="9:35" x14ac:dyDescent="0.2">
      <c r="I1061"/>
      <c r="J1061"/>
      <c r="K1061"/>
      <c r="L1061"/>
      <c r="M1061"/>
      <c r="N1061"/>
      <c r="O1061"/>
      <c r="P1061"/>
      <c r="Q1061"/>
      <c r="R1061"/>
      <c r="S1061"/>
      <c r="T1061"/>
      <c r="U1061"/>
      <c r="V1061"/>
      <c r="W1061"/>
      <c r="X1061"/>
      <c r="Y1061"/>
      <c r="Z1061"/>
      <c r="AA1061"/>
      <c r="AB1061"/>
      <c r="AC1061"/>
      <c r="AD1061"/>
      <c r="AE1061"/>
      <c r="AF1061"/>
      <c r="AG1061"/>
      <c r="AH1061"/>
      <c r="AI1061"/>
    </row>
    <row r="1062" spans="9:35" x14ac:dyDescent="0.2">
      <c r="I1062"/>
      <c r="J1062"/>
      <c r="K1062"/>
      <c r="L1062"/>
      <c r="M1062"/>
      <c r="N1062"/>
      <c r="O1062"/>
      <c r="P1062"/>
      <c r="Q1062"/>
      <c r="R1062"/>
      <c r="S1062"/>
      <c r="T1062"/>
      <c r="U1062"/>
      <c r="V1062"/>
      <c r="W1062"/>
      <c r="X1062"/>
      <c r="Y1062"/>
      <c r="Z1062"/>
      <c r="AA1062"/>
      <c r="AB1062"/>
      <c r="AC1062"/>
      <c r="AD1062"/>
      <c r="AE1062"/>
      <c r="AF1062"/>
      <c r="AG1062"/>
      <c r="AH1062"/>
      <c r="AI1062"/>
    </row>
    <row r="1063" spans="9:35" x14ac:dyDescent="0.2">
      <c r="I1063"/>
      <c r="J1063"/>
      <c r="K1063"/>
      <c r="L1063"/>
      <c r="M1063"/>
      <c r="N1063"/>
      <c r="O1063"/>
      <c r="P1063"/>
      <c r="Q1063"/>
      <c r="R1063"/>
      <c r="S1063"/>
      <c r="T1063"/>
      <c r="U1063"/>
      <c r="V1063"/>
      <c r="W1063"/>
      <c r="X1063"/>
      <c r="Y1063"/>
      <c r="Z1063"/>
      <c r="AA1063"/>
      <c r="AB1063"/>
      <c r="AC1063"/>
      <c r="AD1063"/>
      <c r="AE1063"/>
      <c r="AF1063"/>
      <c r="AG1063"/>
      <c r="AH1063"/>
      <c r="AI1063"/>
    </row>
    <row r="1064" spans="9:35" x14ac:dyDescent="0.2">
      <c r="I1064"/>
      <c r="J1064"/>
      <c r="K1064"/>
      <c r="L1064"/>
      <c r="M1064"/>
      <c r="N1064"/>
      <c r="O1064"/>
      <c r="P1064"/>
      <c r="Q1064"/>
      <c r="R1064"/>
      <c r="S1064"/>
      <c r="T1064"/>
      <c r="U1064"/>
      <c r="V1064"/>
      <c r="W1064"/>
      <c r="X1064"/>
      <c r="Y1064"/>
      <c r="Z1064"/>
      <c r="AA1064"/>
      <c r="AB1064"/>
      <c r="AC1064"/>
      <c r="AD1064"/>
      <c r="AE1064"/>
      <c r="AF1064"/>
      <c r="AG1064"/>
      <c r="AH1064"/>
      <c r="AI1064"/>
    </row>
    <row r="1065" spans="9:35" x14ac:dyDescent="0.2">
      <c r="I1065"/>
      <c r="J1065"/>
      <c r="K1065"/>
      <c r="L1065"/>
      <c r="M1065"/>
      <c r="N1065"/>
      <c r="O1065"/>
      <c r="P1065"/>
      <c r="Q1065"/>
      <c r="R1065"/>
      <c r="S1065"/>
      <c r="T1065"/>
      <c r="U1065"/>
      <c r="V1065"/>
      <c r="W1065"/>
      <c r="X1065"/>
      <c r="Y1065"/>
      <c r="Z1065"/>
      <c r="AA1065"/>
      <c r="AB1065"/>
      <c r="AC1065"/>
      <c r="AD1065"/>
      <c r="AE1065"/>
      <c r="AF1065"/>
      <c r="AG1065"/>
      <c r="AH1065"/>
      <c r="AI1065"/>
    </row>
    <row r="1066" spans="9:35" x14ac:dyDescent="0.2">
      <c r="I1066"/>
      <c r="J1066"/>
      <c r="K1066"/>
      <c r="L1066"/>
      <c r="M1066"/>
      <c r="N1066"/>
      <c r="O1066"/>
      <c r="P1066"/>
      <c r="Q1066"/>
      <c r="R1066"/>
      <c r="S1066"/>
      <c r="T1066"/>
      <c r="U1066"/>
      <c r="V1066"/>
      <c r="W1066"/>
      <c r="X1066"/>
      <c r="Y1066"/>
      <c r="Z1066"/>
      <c r="AA1066"/>
      <c r="AB1066"/>
      <c r="AC1066"/>
      <c r="AD1066"/>
      <c r="AE1066"/>
      <c r="AF1066"/>
      <c r="AG1066"/>
      <c r="AH1066"/>
      <c r="AI1066"/>
    </row>
    <row r="1067" spans="9:35" x14ac:dyDescent="0.2">
      <c r="I1067"/>
      <c r="J1067"/>
      <c r="K1067"/>
      <c r="L1067"/>
      <c r="M1067"/>
      <c r="N1067"/>
      <c r="O1067"/>
      <c r="P1067"/>
      <c r="Q1067"/>
      <c r="R1067"/>
      <c r="S1067"/>
      <c r="T1067"/>
      <c r="U1067"/>
      <c r="V1067"/>
      <c r="W1067"/>
      <c r="X1067"/>
      <c r="Y1067"/>
      <c r="Z1067"/>
      <c r="AA1067"/>
      <c r="AB1067"/>
      <c r="AC1067"/>
      <c r="AD1067"/>
      <c r="AE1067"/>
      <c r="AF1067"/>
      <c r="AG1067"/>
      <c r="AH1067"/>
      <c r="AI1067"/>
    </row>
    <row r="1068" spans="9:35" x14ac:dyDescent="0.2">
      <c r="I1068"/>
      <c r="J1068"/>
      <c r="K1068"/>
      <c r="L1068"/>
      <c r="M1068"/>
      <c r="N1068"/>
      <c r="O1068"/>
      <c r="P1068"/>
      <c r="Q1068"/>
      <c r="R1068"/>
      <c r="S1068"/>
      <c r="T1068"/>
      <c r="U1068"/>
      <c r="V1068"/>
      <c r="W1068"/>
      <c r="X1068"/>
      <c r="Y1068"/>
      <c r="Z1068"/>
      <c r="AA1068"/>
      <c r="AB1068"/>
      <c r="AC1068"/>
      <c r="AD1068"/>
      <c r="AE1068"/>
      <c r="AF1068"/>
      <c r="AG1068"/>
      <c r="AH1068"/>
      <c r="AI1068"/>
    </row>
    <row r="1069" spans="9:35" x14ac:dyDescent="0.2">
      <c r="I1069"/>
      <c r="J1069"/>
      <c r="K1069"/>
      <c r="L1069"/>
      <c r="M1069"/>
      <c r="N1069"/>
      <c r="O1069"/>
      <c r="P1069"/>
      <c r="Q1069"/>
      <c r="R1069"/>
      <c r="S1069"/>
      <c r="T1069"/>
      <c r="U1069"/>
      <c r="V1069"/>
      <c r="W1069"/>
      <c r="X1069"/>
      <c r="Y1069"/>
      <c r="Z1069"/>
      <c r="AA1069"/>
      <c r="AB1069"/>
      <c r="AC1069"/>
      <c r="AD1069"/>
      <c r="AE1069"/>
      <c r="AF1069"/>
      <c r="AG1069"/>
      <c r="AH1069"/>
      <c r="AI1069"/>
    </row>
    <row r="1070" spans="9:35" x14ac:dyDescent="0.2">
      <c r="I1070"/>
      <c r="J1070"/>
      <c r="K1070"/>
      <c r="L1070"/>
      <c r="M1070"/>
      <c r="N1070"/>
      <c r="O1070"/>
      <c r="P1070"/>
      <c r="Q1070"/>
      <c r="R1070"/>
      <c r="S1070"/>
      <c r="T1070"/>
      <c r="U1070"/>
      <c r="V1070"/>
      <c r="W1070"/>
      <c r="X1070"/>
      <c r="Y1070"/>
      <c r="Z1070"/>
      <c r="AA1070"/>
      <c r="AB1070"/>
      <c r="AC1070"/>
      <c r="AD1070"/>
      <c r="AE1070"/>
      <c r="AF1070"/>
      <c r="AG1070"/>
      <c r="AH1070"/>
      <c r="AI1070"/>
    </row>
    <row r="1071" spans="9:35" x14ac:dyDescent="0.2">
      <c r="I1071"/>
      <c r="J1071"/>
      <c r="K1071"/>
      <c r="L1071"/>
      <c r="M1071"/>
      <c r="N1071"/>
      <c r="O1071"/>
      <c r="P1071"/>
      <c r="Q1071"/>
      <c r="R1071"/>
      <c r="S1071"/>
      <c r="T1071"/>
      <c r="U1071"/>
      <c r="V1071"/>
      <c r="W1071"/>
      <c r="X1071"/>
      <c r="Y1071"/>
      <c r="Z1071"/>
      <c r="AA1071"/>
      <c r="AB1071"/>
      <c r="AC1071"/>
      <c r="AD1071"/>
      <c r="AE1071"/>
      <c r="AF1071"/>
      <c r="AG1071"/>
      <c r="AH1071"/>
      <c r="AI1071"/>
    </row>
    <row r="1072" spans="9:35" x14ac:dyDescent="0.2">
      <c r="I1072"/>
      <c r="J1072"/>
      <c r="K1072"/>
      <c r="L1072"/>
      <c r="M1072"/>
      <c r="N1072"/>
      <c r="O1072"/>
      <c r="P1072"/>
      <c r="Q1072"/>
      <c r="R1072"/>
      <c r="S1072"/>
      <c r="T1072"/>
      <c r="U1072"/>
      <c r="V1072"/>
      <c r="W1072"/>
      <c r="X1072"/>
      <c r="Y1072"/>
      <c r="Z1072"/>
      <c r="AA1072"/>
      <c r="AB1072"/>
      <c r="AC1072"/>
      <c r="AD1072"/>
      <c r="AE1072"/>
      <c r="AF1072"/>
      <c r="AG1072"/>
      <c r="AH1072"/>
      <c r="AI1072"/>
    </row>
    <row r="1073" spans="9:35" x14ac:dyDescent="0.2">
      <c r="I1073"/>
      <c r="J1073"/>
      <c r="K1073"/>
      <c r="L1073"/>
      <c r="M1073"/>
      <c r="N1073"/>
      <c r="O1073"/>
      <c r="P1073"/>
      <c r="Q1073"/>
      <c r="R1073"/>
      <c r="S1073"/>
      <c r="T1073"/>
      <c r="U1073"/>
      <c r="V1073"/>
      <c r="W1073"/>
      <c r="X1073"/>
      <c r="Y1073"/>
      <c r="Z1073"/>
      <c r="AA1073"/>
      <c r="AB1073"/>
      <c r="AC1073"/>
      <c r="AD1073"/>
      <c r="AE1073"/>
      <c r="AF1073"/>
      <c r="AG1073"/>
      <c r="AH1073"/>
      <c r="AI1073"/>
    </row>
    <row r="1074" spans="9:35" x14ac:dyDescent="0.2">
      <c r="I1074"/>
      <c r="J1074"/>
      <c r="K1074"/>
      <c r="L1074"/>
      <c r="M1074"/>
      <c r="N1074"/>
      <c r="O1074"/>
      <c r="P1074"/>
      <c r="Q1074"/>
      <c r="R1074"/>
      <c r="S1074"/>
      <c r="T1074"/>
      <c r="U1074"/>
      <c r="V1074"/>
      <c r="W1074"/>
      <c r="X1074"/>
      <c r="Y1074"/>
      <c r="Z1074"/>
      <c r="AA1074"/>
      <c r="AB1074"/>
      <c r="AC1074"/>
      <c r="AD1074"/>
      <c r="AE1074"/>
      <c r="AF1074"/>
      <c r="AG1074"/>
      <c r="AH1074"/>
      <c r="AI1074"/>
    </row>
    <row r="1075" spans="9:35" x14ac:dyDescent="0.2">
      <c r="I1075"/>
      <c r="J1075"/>
      <c r="K1075"/>
      <c r="L1075"/>
      <c r="M1075"/>
      <c r="N1075"/>
      <c r="O1075"/>
      <c r="P1075"/>
      <c r="Q1075"/>
      <c r="R1075"/>
      <c r="S1075"/>
      <c r="T1075"/>
      <c r="U1075"/>
      <c r="V1075"/>
      <c r="W1075"/>
      <c r="X1075"/>
      <c r="Y1075"/>
      <c r="Z1075"/>
      <c r="AA1075"/>
      <c r="AB1075"/>
      <c r="AC1075"/>
      <c r="AD1075"/>
      <c r="AE1075"/>
      <c r="AF1075"/>
      <c r="AG1075"/>
      <c r="AH1075"/>
      <c r="AI1075"/>
    </row>
    <row r="1076" spans="9:35" x14ac:dyDescent="0.2">
      <c r="I1076"/>
      <c r="J1076"/>
      <c r="K1076"/>
      <c r="L1076"/>
      <c r="M1076"/>
      <c r="N1076"/>
      <c r="O1076"/>
      <c r="P1076"/>
      <c r="Q1076"/>
      <c r="R1076"/>
      <c r="S1076"/>
      <c r="T1076"/>
      <c r="U1076"/>
      <c r="V1076"/>
      <c r="W1076"/>
      <c r="X1076"/>
      <c r="Y1076"/>
      <c r="Z1076"/>
      <c r="AA1076"/>
      <c r="AB1076"/>
      <c r="AC1076"/>
      <c r="AD1076"/>
      <c r="AE1076"/>
      <c r="AF1076"/>
      <c r="AG1076"/>
      <c r="AH1076"/>
      <c r="AI1076"/>
    </row>
    <row r="1077" spans="9:35" x14ac:dyDescent="0.2">
      <c r="I1077"/>
      <c r="J1077"/>
      <c r="K1077"/>
      <c r="L1077"/>
      <c r="M1077"/>
      <c r="N1077"/>
      <c r="O1077"/>
      <c r="P1077"/>
      <c r="Q1077"/>
      <c r="R1077"/>
      <c r="S1077"/>
      <c r="T1077"/>
      <c r="U1077"/>
      <c r="V1077"/>
      <c r="W1077"/>
      <c r="X1077"/>
      <c r="Y1077"/>
      <c r="Z1077"/>
      <c r="AA1077"/>
      <c r="AB1077"/>
      <c r="AC1077"/>
      <c r="AD1077"/>
      <c r="AE1077"/>
      <c r="AF1077"/>
      <c r="AG1077"/>
      <c r="AH1077"/>
      <c r="AI1077"/>
    </row>
    <row r="1078" spans="9:35" x14ac:dyDescent="0.2">
      <c r="I1078"/>
      <c r="J1078"/>
      <c r="K1078"/>
      <c r="L1078"/>
      <c r="M1078"/>
      <c r="N1078"/>
      <c r="O1078"/>
      <c r="P1078"/>
      <c r="Q1078"/>
      <c r="R1078"/>
      <c r="S1078"/>
      <c r="T1078"/>
      <c r="U1078"/>
      <c r="V1078"/>
      <c r="W1078"/>
      <c r="X1078"/>
      <c r="Y1078"/>
      <c r="Z1078"/>
      <c r="AA1078"/>
      <c r="AB1078"/>
      <c r="AC1078"/>
      <c r="AD1078"/>
      <c r="AE1078"/>
      <c r="AF1078"/>
      <c r="AG1078"/>
      <c r="AH1078"/>
      <c r="AI1078"/>
    </row>
    <row r="1079" spans="9:35" x14ac:dyDescent="0.2">
      <c r="I1079"/>
      <c r="J1079"/>
      <c r="K1079"/>
      <c r="L1079"/>
      <c r="M1079"/>
      <c r="N1079"/>
      <c r="O1079"/>
      <c r="P1079"/>
      <c r="Q1079"/>
      <c r="R1079"/>
      <c r="S1079"/>
      <c r="T1079"/>
      <c r="U1079"/>
      <c r="V1079"/>
      <c r="W1079"/>
      <c r="X1079"/>
      <c r="Y1079"/>
      <c r="Z1079"/>
      <c r="AA1079"/>
      <c r="AB1079"/>
      <c r="AC1079"/>
      <c r="AD1079"/>
      <c r="AE1079"/>
      <c r="AF1079"/>
      <c r="AG1079"/>
      <c r="AH1079"/>
      <c r="AI1079"/>
    </row>
    <row r="1080" spans="9:35" x14ac:dyDescent="0.2">
      <c r="I1080"/>
      <c r="J1080"/>
      <c r="K1080"/>
      <c r="L1080"/>
      <c r="M1080"/>
      <c r="N1080"/>
      <c r="O1080"/>
      <c r="P1080"/>
      <c r="Q1080"/>
      <c r="R1080"/>
      <c r="S1080"/>
      <c r="T1080"/>
      <c r="U1080"/>
      <c r="V1080"/>
      <c r="W1080"/>
      <c r="X1080"/>
      <c r="Y1080"/>
      <c r="Z1080"/>
      <c r="AA1080"/>
      <c r="AB1080"/>
      <c r="AC1080"/>
      <c r="AD1080"/>
      <c r="AE1080"/>
      <c r="AF1080"/>
      <c r="AG1080"/>
      <c r="AH1080"/>
      <c r="AI1080"/>
    </row>
    <row r="1081" spans="9:35" x14ac:dyDescent="0.2">
      <c r="I1081"/>
      <c r="J1081"/>
      <c r="K1081"/>
      <c r="L1081"/>
      <c r="M1081"/>
      <c r="N1081"/>
      <c r="O1081"/>
      <c r="P1081"/>
      <c r="Q1081"/>
      <c r="R1081"/>
      <c r="S1081"/>
      <c r="T1081"/>
      <c r="U1081"/>
      <c r="V1081"/>
      <c r="W1081"/>
      <c r="X1081"/>
      <c r="Y1081"/>
      <c r="Z1081"/>
      <c r="AA1081"/>
      <c r="AB1081"/>
      <c r="AC1081"/>
      <c r="AD1081"/>
      <c r="AE1081"/>
      <c r="AF1081"/>
      <c r="AG1081"/>
      <c r="AH1081"/>
      <c r="AI1081"/>
    </row>
    <row r="1082" spans="9:35" x14ac:dyDescent="0.2">
      <c r="I1082"/>
      <c r="J1082"/>
      <c r="K1082"/>
      <c r="L1082"/>
      <c r="M1082"/>
      <c r="N1082"/>
      <c r="O1082"/>
      <c r="P1082"/>
      <c r="Q1082"/>
      <c r="R1082"/>
      <c r="S1082"/>
      <c r="T1082"/>
      <c r="U1082"/>
      <c r="V1082"/>
      <c r="W1082"/>
      <c r="X1082"/>
      <c r="Y1082"/>
      <c r="Z1082"/>
      <c r="AA1082"/>
      <c r="AB1082"/>
      <c r="AC1082"/>
      <c r="AD1082"/>
      <c r="AE1082"/>
      <c r="AF1082"/>
      <c r="AG1082"/>
      <c r="AH1082"/>
      <c r="AI1082"/>
    </row>
    <row r="1083" spans="9:35" x14ac:dyDescent="0.2">
      <c r="I1083"/>
      <c r="J1083"/>
      <c r="K1083"/>
      <c r="L1083"/>
      <c r="M1083"/>
      <c r="N1083"/>
      <c r="O1083"/>
      <c r="P1083"/>
      <c r="Q1083"/>
      <c r="R1083"/>
      <c r="S1083"/>
      <c r="T1083"/>
      <c r="U1083"/>
      <c r="V1083"/>
      <c r="W1083"/>
      <c r="X1083"/>
      <c r="Y1083"/>
      <c r="Z1083"/>
      <c r="AA1083"/>
      <c r="AB1083"/>
      <c r="AC1083"/>
      <c r="AD1083"/>
      <c r="AE1083"/>
      <c r="AF1083"/>
      <c r="AG1083"/>
      <c r="AH1083"/>
      <c r="AI1083"/>
    </row>
    <row r="1084" spans="9:35" x14ac:dyDescent="0.2">
      <c r="I1084"/>
      <c r="J1084"/>
      <c r="K1084"/>
      <c r="L1084"/>
      <c r="M1084"/>
      <c r="N1084"/>
      <c r="O1084"/>
      <c r="P1084"/>
      <c r="Q1084"/>
      <c r="R1084"/>
      <c r="S1084"/>
      <c r="T1084"/>
      <c r="U1084"/>
      <c r="V1084"/>
      <c r="W1084"/>
      <c r="X1084"/>
      <c r="Y1084"/>
      <c r="Z1084"/>
      <c r="AA1084"/>
      <c r="AB1084"/>
      <c r="AC1084"/>
      <c r="AD1084"/>
      <c r="AE1084"/>
      <c r="AF1084"/>
      <c r="AG1084"/>
      <c r="AH1084"/>
      <c r="AI1084"/>
    </row>
    <row r="1085" spans="9:35" x14ac:dyDescent="0.2">
      <c r="I1085"/>
      <c r="J1085"/>
      <c r="K1085"/>
      <c r="L1085"/>
      <c r="M1085"/>
      <c r="N1085"/>
      <c r="O1085"/>
      <c r="P1085"/>
      <c r="Q1085"/>
      <c r="R1085"/>
      <c r="S1085"/>
      <c r="T1085"/>
      <c r="U1085"/>
      <c r="V1085"/>
      <c r="W1085"/>
      <c r="X1085"/>
      <c r="Y1085"/>
      <c r="Z1085"/>
      <c r="AA1085"/>
      <c r="AB1085"/>
      <c r="AC1085"/>
      <c r="AD1085"/>
      <c r="AE1085"/>
      <c r="AF1085"/>
      <c r="AG1085"/>
      <c r="AH1085"/>
      <c r="AI1085"/>
    </row>
    <row r="1086" spans="9:35" x14ac:dyDescent="0.2">
      <c r="I1086"/>
      <c r="J1086"/>
      <c r="K1086"/>
      <c r="L1086"/>
      <c r="M1086"/>
      <c r="N1086"/>
      <c r="O1086"/>
      <c r="P1086"/>
      <c r="Q1086"/>
      <c r="R1086"/>
      <c r="S1086"/>
      <c r="T1086"/>
      <c r="U1086"/>
      <c r="V1086"/>
      <c r="W1086"/>
      <c r="X1086"/>
      <c r="Y1086"/>
      <c r="Z1086"/>
      <c r="AA1086"/>
      <c r="AB1086"/>
      <c r="AC1086"/>
      <c r="AD1086"/>
      <c r="AE1086"/>
      <c r="AF1086"/>
      <c r="AG1086"/>
      <c r="AH1086"/>
      <c r="AI1086"/>
    </row>
    <row r="1087" spans="9:35" x14ac:dyDescent="0.2">
      <c r="I1087"/>
      <c r="J1087"/>
      <c r="K1087"/>
      <c r="L1087"/>
      <c r="M1087"/>
      <c r="N1087"/>
      <c r="O1087"/>
      <c r="P1087"/>
      <c r="Q1087"/>
      <c r="R1087"/>
      <c r="S1087"/>
      <c r="T1087"/>
      <c r="U1087"/>
      <c r="V1087"/>
      <c r="W1087"/>
      <c r="X1087"/>
      <c r="Y1087"/>
      <c r="Z1087"/>
      <c r="AA1087"/>
      <c r="AB1087"/>
      <c r="AC1087"/>
      <c r="AD1087"/>
      <c r="AE1087"/>
      <c r="AF1087"/>
      <c r="AG1087"/>
      <c r="AH1087"/>
      <c r="AI1087"/>
    </row>
    <row r="1088" spans="9:35" x14ac:dyDescent="0.2">
      <c r="I1088"/>
      <c r="J1088"/>
      <c r="K1088"/>
      <c r="L1088"/>
      <c r="M1088"/>
      <c r="N1088"/>
      <c r="O1088"/>
      <c r="P1088"/>
      <c r="Q1088"/>
      <c r="R1088"/>
      <c r="S1088"/>
      <c r="T1088"/>
      <c r="U1088"/>
      <c r="V1088"/>
      <c r="W1088"/>
      <c r="X1088"/>
      <c r="Y1088"/>
      <c r="Z1088"/>
      <c r="AA1088"/>
      <c r="AB1088"/>
      <c r="AC1088"/>
      <c r="AD1088"/>
      <c r="AE1088"/>
      <c r="AF1088"/>
      <c r="AG1088"/>
      <c r="AH1088"/>
      <c r="AI1088"/>
    </row>
    <row r="1089" spans="9:35" x14ac:dyDescent="0.2">
      <c r="I1089"/>
      <c r="J1089"/>
      <c r="K1089"/>
      <c r="L1089"/>
      <c r="M1089"/>
      <c r="N1089"/>
      <c r="O1089"/>
      <c r="P1089"/>
      <c r="Q1089"/>
      <c r="R1089"/>
      <c r="S1089"/>
      <c r="T1089"/>
      <c r="U1089"/>
      <c r="V1089"/>
      <c r="W1089"/>
      <c r="X1089"/>
      <c r="Y1089"/>
      <c r="Z1089"/>
      <c r="AA1089"/>
      <c r="AB1089"/>
      <c r="AC1089"/>
      <c r="AD1089"/>
      <c r="AE1089"/>
      <c r="AF1089"/>
      <c r="AG1089"/>
      <c r="AH1089"/>
      <c r="AI1089"/>
    </row>
    <row r="1090" spans="9:35" x14ac:dyDescent="0.2">
      <c r="I1090"/>
      <c r="J1090"/>
      <c r="K1090"/>
      <c r="L1090"/>
      <c r="M1090"/>
      <c r="N1090"/>
      <c r="O1090"/>
      <c r="P1090"/>
      <c r="Q1090"/>
      <c r="R1090"/>
      <c r="S1090"/>
      <c r="T1090"/>
      <c r="U1090"/>
      <c r="V1090"/>
      <c r="W1090"/>
      <c r="X1090"/>
      <c r="Y1090"/>
      <c r="Z1090"/>
      <c r="AA1090"/>
      <c r="AB1090"/>
      <c r="AC1090"/>
      <c r="AD1090"/>
      <c r="AE1090"/>
      <c r="AF1090"/>
      <c r="AG1090"/>
      <c r="AH1090"/>
      <c r="AI1090"/>
    </row>
    <row r="1091" spans="9:35" x14ac:dyDescent="0.2">
      <c r="I1091"/>
      <c r="J1091"/>
      <c r="K1091"/>
      <c r="L1091"/>
      <c r="M1091"/>
      <c r="N1091"/>
      <c r="O1091"/>
      <c r="P1091"/>
      <c r="Q1091"/>
      <c r="R1091"/>
      <c r="S1091"/>
      <c r="T1091"/>
      <c r="U1091"/>
      <c r="V1091"/>
      <c r="W1091"/>
      <c r="X1091"/>
      <c r="Y1091"/>
      <c r="Z1091"/>
      <c r="AA1091"/>
      <c r="AB1091"/>
      <c r="AC1091"/>
      <c r="AD1091"/>
      <c r="AE1091"/>
      <c r="AF1091"/>
      <c r="AG1091"/>
      <c r="AH1091"/>
      <c r="AI1091"/>
    </row>
    <row r="1092" spans="9:35" x14ac:dyDescent="0.2">
      <c r="I1092"/>
      <c r="J1092"/>
      <c r="K1092"/>
      <c r="L1092"/>
      <c r="M1092"/>
      <c r="N1092"/>
      <c r="O1092"/>
      <c r="P1092"/>
      <c r="Q1092"/>
      <c r="R1092"/>
      <c r="S1092"/>
      <c r="T1092"/>
      <c r="U1092"/>
      <c r="V1092"/>
      <c r="W1092"/>
      <c r="X1092"/>
      <c r="Y1092"/>
      <c r="Z1092"/>
      <c r="AA1092"/>
      <c r="AB1092"/>
      <c r="AC1092"/>
      <c r="AD1092"/>
      <c r="AE1092"/>
      <c r="AF1092"/>
      <c r="AG1092"/>
      <c r="AH1092"/>
      <c r="AI1092"/>
    </row>
    <row r="1093" spans="9:35" x14ac:dyDescent="0.2">
      <c r="I1093"/>
      <c r="J1093"/>
      <c r="K1093"/>
      <c r="L1093"/>
      <c r="M1093"/>
      <c r="N1093"/>
      <c r="O1093"/>
      <c r="P1093"/>
      <c r="Q1093"/>
      <c r="R1093"/>
      <c r="S1093"/>
      <c r="T1093"/>
      <c r="U1093"/>
      <c r="V1093"/>
      <c r="W1093"/>
      <c r="X1093"/>
      <c r="Y1093"/>
      <c r="Z1093"/>
      <c r="AA1093"/>
      <c r="AB1093"/>
      <c r="AC1093"/>
      <c r="AD1093"/>
      <c r="AE1093"/>
      <c r="AF1093"/>
      <c r="AG1093"/>
      <c r="AH1093"/>
      <c r="AI1093"/>
    </row>
    <row r="1094" spans="9:35" x14ac:dyDescent="0.2">
      <c r="I1094"/>
      <c r="J1094"/>
      <c r="K1094"/>
      <c r="L1094"/>
      <c r="M1094"/>
      <c r="N1094"/>
      <c r="O1094"/>
      <c r="P1094"/>
      <c r="Q1094"/>
      <c r="R1094"/>
      <c r="S1094"/>
      <c r="T1094"/>
      <c r="U1094"/>
      <c r="V1094"/>
      <c r="W1094"/>
      <c r="X1094"/>
      <c r="Y1094"/>
      <c r="Z1094"/>
      <c r="AA1094"/>
      <c r="AB1094"/>
      <c r="AC1094"/>
      <c r="AD1094"/>
      <c r="AE1094"/>
      <c r="AF1094"/>
      <c r="AG1094"/>
      <c r="AH1094"/>
      <c r="AI1094"/>
    </row>
    <row r="1095" spans="9:35" x14ac:dyDescent="0.2">
      <c r="I1095"/>
      <c r="J1095"/>
      <c r="K1095"/>
      <c r="L1095"/>
      <c r="M1095"/>
      <c r="N1095"/>
      <c r="O1095"/>
      <c r="P1095"/>
      <c r="Q1095"/>
      <c r="R1095"/>
      <c r="S1095"/>
      <c r="T1095"/>
      <c r="U1095"/>
      <c r="V1095"/>
      <c r="W1095"/>
      <c r="X1095"/>
      <c r="Y1095"/>
      <c r="Z1095"/>
      <c r="AA1095"/>
      <c r="AB1095"/>
      <c r="AC1095"/>
      <c r="AD1095"/>
      <c r="AE1095"/>
      <c r="AF1095"/>
      <c r="AG1095"/>
      <c r="AH1095"/>
      <c r="AI1095"/>
    </row>
    <row r="1096" spans="9:35" x14ac:dyDescent="0.2">
      <c r="I1096"/>
      <c r="J1096"/>
      <c r="K1096"/>
      <c r="L1096"/>
      <c r="M1096"/>
      <c r="N1096"/>
      <c r="O1096"/>
      <c r="P1096"/>
      <c r="Q1096"/>
      <c r="R1096"/>
      <c r="S1096"/>
      <c r="T1096"/>
      <c r="U1096"/>
      <c r="V1096"/>
      <c r="W1096"/>
      <c r="X1096"/>
      <c r="Y1096"/>
      <c r="Z1096"/>
      <c r="AA1096"/>
      <c r="AB1096"/>
      <c r="AC1096"/>
      <c r="AD1096"/>
      <c r="AE1096"/>
      <c r="AF1096"/>
      <c r="AG1096"/>
      <c r="AH1096"/>
      <c r="AI1096"/>
    </row>
    <row r="1097" spans="9:35" x14ac:dyDescent="0.2">
      <c r="I1097"/>
      <c r="J1097"/>
      <c r="K1097"/>
      <c r="L1097"/>
      <c r="M1097"/>
      <c r="N1097"/>
      <c r="O1097"/>
      <c r="P1097"/>
      <c r="Q1097"/>
      <c r="R1097"/>
      <c r="S1097"/>
      <c r="T1097"/>
      <c r="U1097"/>
      <c r="V1097"/>
      <c r="W1097"/>
      <c r="X1097"/>
      <c r="Y1097"/>
      <c r="Z1097"/>
      <c r="AA1097"/>
      <c r="AB1097"/>
      <c r="AC1097"/>
      <c r="AD1097"/>
      <c r="AE1097"/>
      <c r="AF1097"/>
      <c r="AG1097"/>
      <c r="AH1097"/>
      <c r="AI1097"/>
    </row>
    <row r="1098" spans="9:35" x14ac:dyDescent="0.2">
      <c r="I1098"/>
      <c r="J1098"/>
      <c r="K1098"/>
      <c r="L1098"/>
      <c r="M1098"/>
      <c r="N1098"/>
      <c r="O1098"/>
      <c r="P1098"/>
      <c r="Q1098"/>
      <c r="R1098"/>
      <c r="S1098"/>
      <c r="T1098"/>
      <c r="U1098"/>
      <c r="V1098"/>
      <c r="W1098"/>
      <c r="X1098"/>
      <c r="Y1098"/>
      <c r="Z1098"/>
      <c r="AA1098"/>
      <c r="AB1098"/>
      <c r="AC1098"/>
      <c r="AD1098"/>
      <c r="AE1098"/>
      <c r="AF1098"/>
      <c r="AG1098"/>
      <c r="AH1098"/>
      <c r="AI1098"/>
    </row>
    <row r="1099" spans="9:35" x14ac:dyDescent="0.2">
      <c r="I1099"/>
      <c r="J1099"/>
      <c r="K1099"/>
      <c r="L1099"/>
      <c r="M1099"/>
      <c r="N1099"/>
      <c r="O1099"/>
      <c r="P1099"/>
      <c r="Q1099"/>
      <c r="R1099"/>
      <c r="S1099"/>
      <c r="T1099"/>
      <c r="U1099"/>
      <c r="V1099"/>
      <c r="W1099"/>
      <c r="X1099"/>
      <c r="Y1099"/>
      <c r="Z1099"/>
      <c r="AA1099"/>
      <c r="AB1099"/>
      <c r="AC1099"/>
      <c r="AD1099"/>
      <c r="AE1099"/>
      <c r="AF1099"/>
      <c r="AG1099"/>
      <c r="AH1099"/>
      <c r="AI1099"/>
    </row>
    <row r="1100" spans="9:35" x14ac:dyDescent="0.2">
      <c r="I1100"/>
      <c r="J1100"/>
      <c r="K1100"/>
      <c r="L1100"/>
      <c r="M1100"/>
      <c r="N1100"/>
      <c r="O1100"/>
      <c r="P1100"/>
      <c r="Q1100"/>
      <c r="R1100"/>
      <c r="S1100"/>
      <c r="T1100"/>
      <c r="U1100"/>
      <c r="V1100"/>
      <c r="W1100"/>
      <c r="X1100"/>
      <c r="Y1100"/>
      <c r="Z1100"/>
      <c r="AA1100"/>
      <c r="AB1100"/>
      <c r="AC1100"/>
      <c r="AD1100"/>
      <c r="AE1100"/>
      <c r="AF1100"/>
      <c r="AG1100"/>
      <c r="AH1100"/>
      <c r="AI1100"/>
    </row>
    <row r="1101" spans="9:35" x14ac:dyDescent="0.2">
      <c r="I1101"/>
      <c r="J1101"/>
      <c r="K1101"/>
      <c r="L1101"/>
      <c r="M1101"/>
      <c r="N1101"/>
      <c r="O1101"/>
      <c r="P1101"/>
      <c r="Q1101"/>
      <c r="R1101"/>
      <c r="S1101"/>
      <c r="T1101"/>
      <c r="U1101"/>
      <c r="V1101"/>
      <c r="W1101"/>
      <c r="X1101"/>
      <c r="Y1101"/>
      <c r="Z1101"/>
      <c r="AA1101"/>
      <c r="AB1101"/>
      <c r="AC1101"/>
      <c r="AD1101"/>
      <c r="AE1101"/>
      <c r="AF1101"/>
      <c r="AG1101"/>
      <c r="AH1101"/>
      <c r="AI1101"/>
    </row>
    <row r="1102" spans="9:35" x14ac:dyDescent="0.2">
      <c r="I1102"/>
      <c r="J1102"/>
      <c r="K1102"/>
      <c r="L1102"/>
      <c r="M1102"/>
      <c r="N1102"/>
      <c r="O1102"/>
      <c r="P1102"/>
      <c r="Q1102"/>
      <c r="R1102"/>
      <c r="S1102"/>
      <c r="T1102"/>
      <c r="U1102"/>
      <c r="V1102"/>
      <c r="W1102"/>
      <c r="X1102"/>
      <c r="Y1102"/>
      <c r="Z1102"/>
      <c r="AA1102"/>
      <c r="AB1102"/>
      <c r="AC1102"/>
      <c r="AD1102"/>
      <c r="AE1102"/>
      <c r="AF1102"/>
      <c r="AG1102"/>
      <c r="AH1102"/>
      <c r="AI1102"/>
    </row>
    <row r="1103" spans="9:35" x14ac:dyDescent="0.2">
      <c r="I1103"/>
      <c r="J1103"/>
      <c r="K1103"/>
      <c r="L1103"/>
      <c r="M1103"/>
      <c r="N1103"/>
      <c r="O1103"/>
      <c r="P1103"/>
      <c r="Q1103"/>
      <c r="R1103"/>
      <c r="S1103"/>
      <c r="T1103"/>
      <c r="U1103"/>
      <c r="V1103"/>
      <c r="W1103"/>
      <c r="X1103"/>
      <c r="Y1103"/>
      <c r="Z1103"/>
      <c r="AA1103"/>
      <c r="AB1103"/>
      <c r="AC1103"/>
      <c r="AD1103"/>
      <c r="AE1103"/>
      <c r="AF1103"/>
      <c r="AG1103"/>
      <c r="AH1103"/>
      <c r="AI1103"/>
    </row>
    <row r="1104" spans="9:35" x14ac:dyDescent="0.2">
      <c r="I1104"/>
      <c r="J1104"/>
      <c r="K1104"/>
      <c r="L1104"/>
      <c r="M1104"/>
      <c r="N1104"/>
      <c r="O1104"/>
      <c r="P1104"/>
      <c r="Q1104"/>
      <c r="R1104"/>
      <c r="S1104"/>
      <c r="T1104"/>
      <c r="U1104"/>
      <c r="V1104"/>
      <c r="W1104"/>
      <c r="X1104"/>
      <c r="Y1104"/>
      <c r="Z1104"/>
      <c r="AA1104"/>
      <c r="AB1104"/>
      <c r="AC1104"/>
      <c r="AD1104"/>
      <c r="AE1104"/>
      <c r="AF1104"/>
      <c r="AG1104"/>
      <c r="AH1104"/>
      <c r="AI1104"/>
    </row>
    <row r="1105" spans="9:35" x14ac:dyDescent="0.2">
      <c r="I1105"/>
      <c r="J1105"/>
      <c r="K1105"/>
      <c r="L1105"/>
      <c r="M1105"/>
      <c r="N1105"/>
      <c r="O1105"/>
      <c r="P1105"/>
      <c r="Q1105"/>
      <c r="R1105"/>
      <c r="S1105"/>
      <c r="T1105"/>
      <c r="U1105"/>
      <c r="V1105"/>
      <c r="W1105"/>
      <c r="X1105"/>
      <c r="Y1105"/>
      <c r="Z1105"/>
      <c r="AA1105"/>
      <c r="AB1105"/>
      <c r="AC1105"/>
      <c r="AD1105"/>
      <c r="AE1105"/>
      <c r="AF1105"/>
      <c r="AG1105"/>
      <c r="AH1105"/>
      <c r="AI1105"/>
    </row>
    <row r="1106" spans="9:35" x14ac:dyDescent="0.2">
      <c r="I1106"/>
      <c r="J1106"/>
      <c r="K1106"/>
      <c r="L1106"/>
      <c r="M1106"/>
      <c r="N1106"/>
      <c r="O1106"/>
      <c r="P1106"/>
      <c r="Q1106"/>
      <c r="R1106"/>
      <c r="S1106"/>
      <c r="T1106"/>
      <c r="U1106"/>
      <c r="V1106"/>
      <c r="W1106"/>
      <c r="X1106"/>
      <c r="Y1106"/>
      <c r="Z1106"/>
      <c r="AA1106"/>
      <c r="AB1106"/>
      <c r="AC1106"/>
      <c r="AD1106"/>
      <c r="AE1106"/>
      <c r="AF1106"/>
      <c r="AG1106"/>
      <c r="AH1106"/>
      <c r="AI1106"/>
    </row>
    <row r="1107" spans="9:35" x14ac:dyDescent="0.2">
      <c r="I1107"/>
      <c r="J1107"/>
      <c r="K1107"/>
      <c r="L1107"/>
      <c r="M1107"/>
      <c r="N1107"/>
      <c r="O1107"/>
      <c r="P1107"/>
      <c r="Q1107"/>
      <c r="R1107"/>
      <c r="S1107"/>
      <c r="T1107"/>
      <c r="U1107"/>
      <c r="V1107"/>
      <c r="W1107"/>
      <c r="X1107"/>
      <c r="Y1107"/>
      <c r="Z1107"/>
      <c r="AA1107"/>
      <c r="AB1107"/>
      <c r="AC1107"/>
      <c r="AD1107"/>
      <c r="AE1107"/>
      <c r="AF1107"/>
      <c r="AG1107"/>
      <c r="AH1107"/>
      <c r="AI1107"/>
    </row>
    <row r="1108" spans="9:35" x14ac:dyDescent="0.2">
      <c r="I1108"/>
      <c r="J1108"/>
      <c r="K1108"/>
      <c r="L1108"/>
      <c r="M1108"/>
      <c r="N1108"/>
      <c r="O1108"/>
      <c r="P1108"/>
      <c r="Q1108"/>
      <c r="R1108"/>
      <c r="S1108"/>
      <c r="T1108"/>
      <c r="U1108"/>
      <c r="V1108"/>
      <c r="W1108"/>
      <c r="X1108"/>
      <c r="Y1108"/>
      <c r="Z1108"/>
      <c r="AA1108"/>
      <c r="AB1108"/>
      <c r="AC1108"/>
      <c r="AD1108"/>
      <c r="AE1108"/>
      <c r="AF1108"/>
      <c r="AG1108"/>
      <c r="AH1108"/>
      <c r="AI1108"/>
    </row>
    <row r="1109" spans="9:35" x14ac:dyDescent="0.2">
      <c r="I1109"/>
      <c r="J1109"/>
      <c r="K1109"/>
      <c r="L1109"/>
      <c r="M1109"/>
      <c r="N1109"/>
      <c r="O1109"/>
      <c r="P1109"/>
      <c r="Q1109"/>
      <c r="R1109"/>
      <c r="S1109"/>
      <c r="T1109"/>
      <c r="U1109"/>
      <c r="V1109"/>
      <c r="W1109"/>
      <c r="X1109"/>
      <c r="Y1109"/>
      <c r="Z1109"/>
      <c r="AA1109"/>
      <c r="AB1109"/>
      <c r="AC1109"/>
      <c r="AD1109"/>
      <c r="AE1109"/>
      <c r="AF1109"/>
      <c r="AG1109"/>
      <c r="AH1109"/>
      <c r="AI1109"/>
    </row>
    <row r="1110" spans="9:35" x14ac:dyDescent="0.2">
      <c r="I1110"/>
      <c r="J1110"/>
      <c r="K1110"/>
      <c r="L1110"/>
      <c r="M1110"/>
      <c r="N1110"/>
      <c r="O1110"/>
      <c r="P1110"/>
      <c r="Q1110"/>
      <c r="R1110"/>
      <c r="S1110"/>
      <c r="T1110"/>
      <c r="U1110"/>
      <c r="V1110"/>
      <c r="W1110"/>
      <c r="X1110"/>
      <c r="Y1110"/>
      <c r="Z1110"/>
      <c r="AA1110"/>
      <c r="AB1110"/>
      <c r="AC1110"/>
      <c r="AD1110"/>
      <c r="AE1110"/>
      <c r="AF1110"/>
      <c r="AG1110"/>
      <c r="AH1110"/>
      <c r="AI1110"/>
    </row>
    <row r="1111" spans="9:35" x14ac:dyDescent="0.2">
      <c r="I1111"/>
      <c r="J1111"/>
      <c r="K1111"/>
      <c r="L1111"/>
      <c r="M1111"/>
      <c r="N1111"/>
      <c r="O1111"/>
      <c r="P1111"/>
      <c r="Q1111"/>
      <c r="R1111"/>
      <c r="S1111"/>
      <c r="T1111"/>
      <c r="U1111"/>
      <c r="V1111"/>
      <c r="W1111"/>
      <c r="X1111"/>
      <c r="Y1111"/>
      <c r="Z1111"/>
      <c r="AA1111"/>
      <c r="AB1111"/>
      <c r="AC1111"/>
      <c r="AD1111"/>
      <c r="AE1111"/>
      <c r="AF1111"/>
      <c r="AG1111"/>
      <c r="AH1111"/>
      <c r="AI1111"/>
    </row>
    <row r="1112" spans="9:35" x14ac:dyDescent="0.2">
      <c r="I1112"/>
      <c r="J1112"/>
      <c r="K1112"/>
      <c r="L1112"/>
      <c r="M1112"/>
      <c r="N1112"/>
      <c r="O1112"/>
      <c r="P1112"/>
      <c r="Q1112"/>
      <c r="R1112"/>
      <c r="S1112"/>
      <c r="T1112"/>
      <c r="U1112"/>
      <c r="V1112"/>
      <c r="W1112"/>
      <c r="X1112"/>
      <c r="Y1112"/>
      <c r="Z1112"/>
      <c r="AA1112"/>
      <c r="AB1112"/>
      <c r="AC1112"/>
      <c r="AD1112"/>
      <c r="AE1112"/>
      <c r="AF1112"/>
      <c r="AG1112"/>
      <c r="AH1112"/>
      <c r="AI1112"/>
    </row>
    <row r="1113" spans="9:35" x14ac:dyDescent="0.2">
      <c r="I1113"/>
      <c r="J1113"/>
      <c r="K1113"/>
      <c r="L1113"/>
      <c r="M1113"/>
      <c r="N1113"/>
      <c r="O1113"/>
      <c r="P1113"/>
      <c r="Q1113"/>
      <c r="R1113"/>
      <c r="S1113"/>
      <c r="T1113"/>
      <c r="U1113"/>
      <c r="V1113"/>
      <c r="W1113"/>
      <c r="X1113"/>
      <c r="Y1113"/>
      <c r="Z1113"/>
      <c r="AA1113"/>
      <c r="AB1113"/>
      <c r="AC1113"/>
      <c r="AD1113"/>
      <c r="AE1113"/>
      <c r="AF1113"/>
      <c r="AG1113"/>
      <c r="AH1113"/>
      <c r="AI1113"/>
    </row>
    <row r="1114" spans="9:35" x14ac:dyDescent="0.2">
      <c r="I1114"/>
      <c r="J1114"/>
      <c r="K1114"/>
      <c r="L1114"/>
      <c r="M1114"/>
      <c r="N1114"/>
      <c r="O1114"/>
      <c r="P1114"/>
      <c r="Q1114"/>
      <c r="R1114"/>
      <c r="S1114"/>
      <c r="T1114"/>
      <c r="U1114"/>
      <c r="V1114"/>
      <c r="W1114"/>
      <c r="X1114"/>
      <c r="Y1114"/>
      <c r="Z1114"/>
      <c r="AA1114"/>
      <c r="AB1114"/>
      <c r="AC1114"/>
      <c r="AD1114"/>
      <c r="AE1114"/>
      <c r="AF1114"/>
      <c r="AG1114"/>
      <c r="AH1114"/>
      <c r="AI1114"/>
    </row>
    <row r="1115" spans="9:35" x14ac:dyDescent="0.2">
      <c r="I1115"/>
      <c r="J1115"/>
      <c r="K1115"/>
      <c r="L1115"/>
      <c r="M1115"/>
      <c r="N1115"/>
      <c r="O1115"/>
      <c r="P1115"/>
      <c r="Q1115"/>
      <c r="R1115"/>
      <c r="S1115"/>
      <c r="T1115"/>
      <c r="U1115"/>
      <c r="V1115"/>
      <c r="W1115"/>
      <c r="X1115"/>
      <c r="Y1115"/>
      <c r="Z1115"/>
      <c r="AA1115"/>
      <c r="AB1115"/>
      <c r="AC1115"/>
      <c r="AD1115"/>
      <c r="AE1115"/>
      <c r="AF1115"/>
      <c r="AG1115"/>
      <c r="AH1115"/>
      <c r="AI1115"/>
    </row>
    <row r="1116" spans="9:35" x14ac:dyDescent="0.2">
      <c r="I1116"/>
      <c r="J1116"/>
      <c r="K1116"/>
      <c r="L1116"/>
      <c r="M1116"/>
      <c r="N1116"/>
      <c r="O1116"/>
      <c r="P1116"/>
      <c r="Q1116"/>
      <c r="R1116"/>
      <c r="S1116"/>
      <c r="T1116"/>
      <c r="U1116"/>
      <c r="V1116"/>
      <c r="W1116"/>
      <c r="X1116"/>
      <c r="Y1116"/>
      <c r="Z1116"/>
      <c r="AA1116"/>
      <c r="AB1116"/>
      <c r="AC1116"/>
      <c r="AD1116"/>
      <c r="AE1116"/>
      <c r="AF1116"/>
      <c r="AG1116"/>
      <c r="AH1116"/>
      <c r="AI1116"/>
    </row>
    <row r="1117" spans="9:35" x14ac:dyDescent="0.2">
      <c r="I1117"/>
      <c r="J1117"/>
      <c r="K1117"/>
      <c r="L1117"/>
      <c r="M1117"/>
      <c r="N1117"/>
      <c r="O1117"/>
      <c r="P1117"/>
      <c r="Q1117"/>
      <c r="R1117"/>
      <c r="S1117"/>
      <c r="T1117"/>
      <c r="U1117"/>
      <c r="V1117"/>
      <c r="W1117"/>
      <c r="X1117"/>
      <c r="Y1117"/>
      <c r="Z1117"/>
      <c r="AA1117"/>
      <c r="AB1117"/>
      <c r="AC1117"/>
      <c r="AD1117"/>
      <c r="AE1117"/>
      <c r="AF1117"/>
      <c r="AG1117"/>
      <c r="AH1117"/>
      <c r="AI1117"/>
    </row>
    <row r="1118" spans="9:35" x14ac:dyDescent="0.2">
      <c r="I1118"/>
      <c r="J1118"/>
      <c r="K1118"/>
      <c r="L1118"/>
      <c r="M1118"/>
      <c r="N1118"/>
      <c r="O1118"/>
      <c r="P1118"/>
      <c r="Q1118"/>
      <c r="R1118"/>
      <c r="S1118"/>
      <c r="T1118"/>
      <c r="U1118"/>
      <c r="V1118"/>
      <c r="W1118"/>
      <c r="X1118"/>
      <c r="Y1118"/>
      <c r="Z1118"/>
      <c r="AA1118"/>
      <c r="AB1118"/>
      <c r="AC1118"/>
      <c r="AD1118"/>
      <c r="AE1118"/>
      <c r="AF1118"/>
      <c r="AG1118"/>
      <c r="AH1118"/>
      <c r="AI1118"/>
    </row>
    <row r="1119" spans="9:35" x14ac:dyDescent="0.2">
      <c r="I1119"/>
      <c r="J1119"/>
      <c r="K1119"/>
      <c r="L1119"/>
      <c r="M1119"/>
      <c r="N1119"/>
      <c r="O1119"/>
      <c r="P1119"/>
      <c r="Q1119"/>
      <c r="R1119"/>
      <c r="S1119"/>
      <c r="T1119"/>
      <c r="U1119"/>
      <c r="V1119"/>
      <c r="W1119"/>
      <c r="X1119"/>
      <c r="Y1119"/>
      <c r="Z1119"/>
      <c r="AA1119"/>
      <c r="AB1119"/>
      <c r="AC1119"/>
      <c r="AD1119"/>
      <c r="AE1119"/>
      <c r="AF1119"/>
      <c r="AG1119"/>
      <c r="AH1119"/>
      <c r="AI1119"/>
    </row>
    <row r="1120" spans="9:35" x14ac:dyDescent="0.2">
      <c r="I1120"/>
      <c r="J1120"/>
      <c r="K1120"/>
      <c r="L1120"/>
      <c r="M1120"/>
      <c r="N1120"/>
      <c r="O1120"/>
      <c r="P1120"/>
      <c r="Q1120"/>
      <c r="R1120"/>
      <c r="S1120"/>
      <c r="T1120"/>
      <c r="U1120"/>
      <c r="V1120"/>
      <c r="W1120"/>
      <c r="X1120"/>
      <c r="Y1120"/>
      <c r="Z1120"/>
      <c r="AA1120"/>
      <c r="AB1120"/>
      <c r="AC1120"/>
      <c r="AD1120"/>
      <c r="AE1120"/>
      <c r="AF1120"/>
      <c r="AG1120"/>
      <c r="AH1120"/>
      <c r="AI1120"/>
    </row>
    <row r="1121" spans="9:35" x14ac:dyDescent="0.2">
      <c r="I1121"/>
      <c r="J1121"/>
      <c r="K1121"/>
      <c r="L1121"/>
      <c r="M1121"/>
      <c r="N1121"/>
      <c r="O1121"/>
      <c r="P1121"/>
      <c r="Q1121"/>
      <c r="R1121"/>
      <c r="S1121"/>
      <c r="T1121"/>
      <c r="U1121"/>
      <c r="V1121"/>
      <c r="W1121"/>
      <c r="X1121"/>
      <c r="Y1121"/>
      <c r="Z1121"/>
      <c r="AA1121"/>
      <c r="AB1121"/>
      <c r="AC1121"/>
      <c r="AD1121"/>
      <c r="AE1121"/>
      <c r="AF1121"/>
      <c r="AG1121"/>
      <c r="AH1121"/>
      <c r="AI1121"/>
    </row>
    <row r="1122" spans="9:35" x14ac:dyDescent="0.2">
      <c r="I1122"/>
      <c r="J1122"/>
      <c r="K1122"/>
      <c r="L1122"/>
      <c r="M1122"/>
      <c r="N1122"/>
      <c r="O1122"/>
      <c r="P1122"/>
      <c r="Q1122"/>
      <c r="R1122"/>
      <c r="S1122"/>
      <c r="T1122"/>
      <c r="U1122"/>
      <c r="V1122"/>
      <c r="W1122"/>
      <c r="X1122"/>
      <c r="Y1122"/>
      <c r="Z1122"/>
      <c r="AA1122"/>
      <c r="AB1122"/>
      <c r="AC1122"/>
      <c r="AD1122"/>
      <c r="AE1122"/>
      <c r="AF1122"/>
      <c r="AG1122"/>
      <c r="AH1122"/>
      <c r="AI1122"/>
    </row>
    <row r="1123" spans="9:35" x14ac:dyDescent="0.2">
      <c r="I1123"/>
      <c r="J1123"/>
      <c r="K1123"/>
      <c r="L1123"/>
      <c r="M1123"/>
      <c r="N1123"/>
      <c r="O1123"/>
      <c r="P1123"/>
      <c r="Q1123"/>
      <c r="R1123"/>
      <c r="S1123"/>
      <c r="T1123"/>
      <c r="U1123"/>
      <c r="V1123"/>
      <c r="W1123"/>
      <c r="X1123"/>
      <c r="Y1123"/>
      <c r="Z1123"/>
      <c r="AA1123"/>
      <c r="AB1123"/>
      <c r="AC1123"/>
      <c r="AD1123"/>
      <c r="AE1123"/>
      <c r="AF1123"/>
      <c r="AG1123"/>
      <c r="AH1123"/>
      <c r="AI1123"/>
    </row>
    <row r="1124" spans="9:35" x14ac:dyDescent="0.2">
      <c r="I1124"/>
      <c r="J1124"/>
      <c r="K1124"/>
      <c r="L1124"/>
      <c r="M1124"/>
      <c r="N1124"/>
      <c r="O1124"/>
      <c r="P1124"/>
      <c r="Q1124"/>
      <c r="R1124"/>
      <c r="S1124"/>
      <c r="T1124"/>
      <c r="U1124"/>
      <c r="V1124"/>
      <c r="W1124"/>
      <c r="X1124"/>
      <c r="Y1124"/>
      <c r="Z1124"/>
      <c r="AA1124"/>
      <c r="AB1124"/>
      <c r="AC1124"/>
      <c r="AD1124"/>
      <c r="AE1124"/>
      <c r="AF1124"/>
      <c r="AG1124"/>
      <c r="AH1124"/>
      <c r="AI1124"/>
    </row>
    <row r="1125" spans="9:35" x14ac:dyDescent="0.2">
      <c r="I1125"/>
      <c r="J1125"/>
      <c r="K1125"/>
      <c r="L1125"/>
      <c r="M1125"/>
      <c r="N1125"/>
      <c r="O1125"/>
      <c r="P1125"/>
      <c r="Q1125"/>
      <c r="R1125"/>
      <c r="S1125"/>
      <c r="T1125"/>
      <c r="U1125"/>
      <c r="V1125"/>
      <c r="W1125"/>
      <c r="X1125"/>
      <c r="Y1125"/>
      <c r="Z1125"/>
      <c r="AA1125"/>
      <c r="AB1125"/>
      <c r="AC1125"/>
      <c r="AD1125"/>
      <c r="AE1125"/>
      <c r="AF1125"/>
      <c r="AG1125"/>
      <c r="AH1125"/>
      <c r="AI1125"/>
    </row>
    <row r="1126" spans="9:35" x14ac:dyDescent="0.2">
      <c r="I1126"/>
      <c r="J1126"/>
      <c r="K1126"/>
      <c r="L1126"/>
      <c r="M1126"/>
      <c r="N1126"/>
      <c r="O1126"/>
      <c r="P1126"/>
      <c r="Q1126"/>
      <c r="R1126"/>
      <c r="S1126"/>
      <c r="T1126"/>
      <c r="U1126"/>
      <c r="V1126"/>
      <c r="W1126"/>
      <c r="X1126"/>
      <c r="Y1126"/>
      <c r="Z1126"/>
      <c r="AA1126"/>
      <c r="AB1126"/>
      <c r="AC1126"/>
      <c r="AD1126"/>
      <c r="AE1126"/>
      <c r="AF1126"/>
      <c r="AG1126"/>
      <c r="AH1126"/>
      <c r="AI1126"/>
    </row>
    <row r="1127" spans="9:35" x14ac:dyDescent="0.2">
      <c r="I1127"/>
      <c r="J1127"/>
      <c r="K1127"/>
      <c r="L1127"/>
      <c r="M1127"/>
      <c r="N1127"/>
      <c r="O1127"/>
      <c r="P1127"/>
      <c r="Q1127"/>
      <c r="R1127"/>
      <c r="S1127"/>
      <c r="T1127"/>
      <c r="U1127"/>
      <c r="V1127"/>
      <c r="W1127"/>
      <c r="X1127"/>
      <c r="Y1127"/>
      <c r="Z1127"/>
      <c r="AA1127"/>
      <c r="AB1127"/>
      <c r="AC1127"/>
      <c r="AD1127"/>
      <c r="AE1127"/>
      <c r="AF1127"/>
      <c r="AG1127"/>
      <c r="AH1127"/>
      <c r="AI1127"/>
    </row>
    <row r="1128" spans="9:35" x14ac:dyDescent="0.2">
      <c r="I1128"/>
      <c r="J1128"/>
      <c r="K1128"/>
      <c r="L1128"/>
      <c r="M1128"/>
      <c r="N1128"/>
      <c r="O1128"/>
      <c r="P1128"/>
      <c r="Q1128"/>
      <c r="R1128"/>
      <c r="S1128"/>
      <c r="T1128"/>
      <c r="U1128"/>
      <c r="V1128"/>
      <c r="W1128"/>
      <c r="X1128"/>
      <c r="Y1128"/>
      <c r="Z1128"/>
      <c r="AA1128"/>
      <c r="AB1128"/>
      <c r="AC1128"/>
      <c r="AD1128"/>
      <c r="AE1128"/>
      <c r="AF1128"/>
      <c r="AG1128"/>
      <c r="AH1128"/>
      <c r="AI1128"/>
    </row>
    <row r="1129" spans="9:35" x14ac:dyDescent="0.2">
      <c r="I1129"/>
      <c r="J1129"/>
      <c r="K1129"/>
      <c r="L1129"/>
      <c r="M1129"/>
      <c r="N1129"/>
      <c r="O1129"/>
      <c r="P1129"/>
      <c r="Q1129"/>
      <c r="R1129"/>
      <c r="S1129"/>
      <c r="T1129"/>
      <c r="U1129"/>
      <c r="V1129"/>
      <c r="W1129"/>
      <c r="X1129"/>
      <c r="Y1129"/>
      <c r="Z1129"/>
      <c r="AA1129"/>
      <c r="AB1129"/>
      <c r="AC1129"/>
      <c r="AD1129"/>
      <c r="AE1129"/>
      <c r="AF1129"/>
      <c r="AG1129"/>
      <c r="AH1129"/>
      <c r="AI1129"/>
    </row>
    <row r="1130" spans="9:35" x14ac:dyDescent="0.2">
      <c r="I1130"/>
      <c r="J1130"/>
      <c r="K1130"/>
      <c r="L1130"/>
      <c r="M1130"/>
      <c r="N1130"/>
      <c r="O1130"/>
      <c r="P1130"/>
      <c r="Q1130"/>
      <c r="R1130"/>
      <c r="S1130"/>
      <c r="T1130"/>
      <c r="U1130"/>
      <c r="V1130"/>
      <c r="W1130"/>
      <c r="X1130"/>
      <c r="Y1130"/>
      <c r="Z1130"/>
      <c r="AA1130"/>
      <c r="AB1130"/>
      <c r="AC1130"/>
      <c r="AD1130"/>
      <c r="AE1130"/>
      <c r="AF1130"/>
      <c r="AG1130"/>
      <c r="AH1130"/>
      <c r="AI1130"/>
    </row>
    <row r="1131" spans="9:35" x14ac:dyDescent="0.2">
      <c r="I1131"/>
      <c r="J1131"/>
      <c r="K1131"/>
      <c r="L1131"/>
      <c r="M1131"/>
      <c r="N1131"/>
      <c r="O1131"/>
      <c r="P1131"/>
      <c r="Q1131"/>
      <c r="R1131"/>
      <c r="S1131"/>
      <c r="T1131"/>
      <c r="U1131"/>
      <c r="V1131"/>
      <c r="W1131"/>
      <c r="X1131"/>
      <c r="Y1131"/>
      <c r="Z1131"/>
      <c r="AA1131"/>
      <c r="AB1131"/>
      <c r="AC1131"/>
      <c r="AD1131"/>
      <c r="AE1131"/>
      <c r="AF1131"/>
      <c r="AG1131"/>
      <c r="AH1131"/>
      <c r="AI1131"/>
    </row>
    <row r="1132" spans="9:35" x14ac:dyDescent="0.2">
      <c r="I1132"/>
      <c r="J1132"/>
      <c r="K1132"/>
      <c r="L1132"/>
      <c r="M1132"/>
      <c r="N1132"/>
      <c r="O1132"/>
      <c r="P1132"/>
      <c r="Q1132"/>
      <c r="R1132"/>
      <c r="S1132"/>
      <c r="T1132"/>
      <c r="U1132"/>
      <c r="V1132"/>
      <c r="W1132"/>
      <c r="X1132"/>
      <c r="Y1132"/>
      <c r="Z1132"/>
      <c r="AA1132"/>
      <c r="AB1132"/>
      <c r="AC1132"/>
      <c r="AD1132"/>
      <c r="AE1132"/>
      <c r="AF1132"/>
      <c r="AG1132"/>
      <c r="AH1132"/>
      <c r="AI1132"/>
    </row>
    <row r="1133" spans="9:35" x14ac:dyDescent="0.2">
      <c r="I1133"/>
      <c r="J1133"/>
      <c r="K1133"/>
      <c r="L1133"/>
      <c r="M1133"/>
      <c r="N1133"/>
      <c r="O1133"/>
      <c r="P1133"/>
      <c r="Q1133"/>
      <c r="R1133"/>
      <c r="S1133"/>
      <c r="T1133"/>
      <c r="U1133"/>
      <c r="V1133"/>
      <c r="W1133"/>
      <c r="X1133"/>
      <c r="Y1133"/>
      <c r="Z1133"/>
      <c r="AA1133"/>
      <c r="AB1133"/>
      <c r="AC1133"/>
      <c r="AD1133"/>
      <c r="AE1133"/>
      <c r="AF1133"/>
      <c r="AG1133"/>
      <c r="AH1133"/>
      <c r="AI1133"/>
    </row>
    <row r="1134" spans="9:35" x14ac:dyDescent="0.2">
      <c r="I1134"/>
      <c r="J1134"/>
      <c r="K1134"/>
      <c r="L1134"/>
      <c r="M1134"/>
      <c r="N1134"/>
      <c r="O1134"/>
      <c r="P1134"/>
      <c r="Q1134"/>
      <c r="R1134"/>
      <c r="S1134"/>
      <c r="T1134"/>
      <c r="U1134"/>
      <c r="V1134"/>
      <c r="W1134"/>
      <c r="X1134"/>
      <c r="Y1134"/>
      <c r="Z1134"/>
      <c r="AA1134"/>
      <c r="AB1134"/>
      <c r="AC1134"/>
      <c r="AD1134"/>
      <c r="AE1134"/>
      <c r="AF1134"/>
      <c r="AG1134"/>
      <c r="AH1134"/>
      <c r="AI1134"/>
    </row>
    <row r="1135" spans="9:35" x14ac:dyDescent="0.2">
      <c r="I1135"/>
      <c r="J1135"/>
      <c r="K1135"/>
      <c r="L1135"/>
      <c r="M1135"/>
      <c r="N1135"/>
      <c r="O1135"/>
      <c r="P1135"/>
      <c r="Q1135"/>
      <c r="R1135"/>
      <c r="S1135"/>
      <c r="T1135"/>
      <c r="U1135"/>
      <c r="V1135"/>
      <c r="W1135"/>
      <c r="X1135"/>
      <c r="Y1135"/>
      <c r="Z1135"/>
      <c r="AA1135"/>
      <c r="AB1135"/>
      <c r="AC1135"/>
      <c r="AD1135"/>
      <c r="AE1135"/>
      <c r="AF1135"/>
      <c r="AG1135"/>
      <c r="AH1135"/>
      <c r="AI1135"/>
    </row>
    <row r="1136" spans="9:35" x14ac:dyDescent="0.2">
      <c r="I1136"/>
      <c r="J1136"/>
      <c r="K1136"/>
      <c r="L1136"/>
      <c r="M1136"/>
      <c r="N1136"/>
      <c r="O1136"/>
      <c r="P1136"/>
      <c r="Q1136"/>
      <c r="R1136"/>
      <c r="S1136"/>
      <c r="T1136"/>
      <c r="U1136"/>
      <c r="V1136"/>
      <c r="W1136"/>
      <c r="X1136"/>
      <c r="Y1136"/>
      <c r="Z1136"/>
      <c r="AA1136"/>
      <c r="AB1136"/>
      <c r="AC1136"/>
      <c r="AD1136"/>
      <c r="AE1136"/>
      <c r="AF1136"/>
      <c r="AG1136"/>
      <c r="AH1136"/>
      <c r="AI1136"/>
    </row>
    <row r="1137" spans="9:35" x14ac:dyDescent="0.2">
      <c r="I1137"/>
      <c r="J1137"/>
      <c r="K1137"/>
      <c r="L1137"/>
      <c r="M1137"/>
      <c r="N1137"/>
      <c r="O1137"/>
      <c r="P1137"/>
      <c r="Q1137"/>
      <c r="R1137"/>
      <c r="S1137"/>
      <c r="T1137"/>
      <c r="U1137"/>
      <c r="V1137"/>
      <c r="W1137"/>
      <c r="X1137"/>
      <c r="Y1137"/>
      <c r="Z1137"/>
      <c r="AA1137"/>
      <c r="AB1137"/>
      <c r="AC1137"/>
      <c r="AD1137"/>
      <c r="AE1137"/>
      <c r="AF1137"/>
      <c r="AG1137"/>
      <c r="AH1137"/>
      <c r="AI1137"/>
    </row>
    <row r="1138" spans="9:35" x14ac:dyDescent="0.2">
      <c r="I1138"/>
      <c r="J1138"/>
      <c r="K1138"/>
      <c r="L1138"/>
      <c r="M1138"/>
      <c r="N1138"/>
      <c r="O1138"/>
      <c r="P1138"/>
      <c r="Q1138"/>
      <c r="R1138"/>
      <c r="S1138"/>
      <c r="T1138"/>
      <c r="U1138"/>
      <c r="V1138"/>
      <c r="W1138"/>
      <c r="X1138"/>
      <c r="Y1138"/>
      <c r="Z1138"/>
      <c r="AA1138"/>
      <c r="AB1138"/>
      <c r="AC1138"/>
      <c r="AD1138"/>
      <c r="AE1138"/>
      <c r="AF1138"/>
      <c r="AG1138"/>
      <c r="AH1138"/>
      <c r="AI1138"/>
    </row>
    <row r="1139" spans="9:35" x14ac:dyDescent="0.2">
      <c r="I1139"/>
      <c r="J1139"/>
      <c r="K1139"/>
      <c r="L1139"/>
      <c r="M1139"/>
      <c r="N1139"/>
      <c r="O1139"/>
      <c r="P1139"/>
      <c r="Q1139"/>
      <c r="R1139"/>
      <c r="S1139"/>
      <c r="T1139"/>
      <c r="U1139"/>
      <c r="V1139"/>
      <c r="W1139"/>
      <c r="X1139"/>
      <c r="Y1139"/>
      <c r="Z1139"/>
      <c r="AA1139"/>
      <c r="AB1139"/>
      <c r="AC1139"/>
      <c r="AD1139"/>
      <c r="AE1139"/>
      <c r="AF1139"/>
      <c r="AG1139"/>
      <c r="AH1139"/>
      <c r="AI1139"/>
    </row>
    <row r="1140" spans="9:35" x14ac:dyDescent="0.2">
      <c r="I1140"/>
      <c r="J1140"/>
      <c r="K1140"/>
      <c r="L1140"/>
      <c r="M1140"/>
      <c r="N1140"/>
      <c r="O1140"/>
      <c r="P1140"/>
      <c r="Q1140"/>
      <c r="R1140"/>
      <c r="S1140"/>
      <c r="T1140"/>
      <c r="U1140"/>
      <c r="V1140"/>
      <c r="W1140"/>
      <c r="X1140"/>
      <c r="Y1140"/>
      <c r="Z1140"/>
      <c r="AA1140"/>
      <c r="AB1140"/>
      <c r="AC1140"/>
      <c r="AD1140"/>
      <c r="AE1140"/>
      <c r="AF1140"/>
      <c r="AG1140"/>
      <c r="AH1140"/>
      <c r="AI1140"/>
    </row>
    <row r="1141" spans="9:35" x14ac:dyDescent="0.2">
      <c r="I1141"/>
      <c r="J1141"/>
      <c r="K1141"/>
      <c r="L1141"/>
      <c r="M1141"/>
      <c r="N1141"/>
      <c r="O1141"/>
      <c r="P1141"/>
      <c r="Q1141"/>
      <c r="R1141"/>
      <c r="S1141"/>
      <c r="T1141"/>
      <c r="U1141"/>
      <c r="V1141"/>
      <c r="W1141"/>
      <c r="X1141"/>
      <c r="Y1141"/>
      <c r="Z1141"/>
      <c r="AA1141"/>
      <c r="AB1141"/>
      <c r="AC1141"/>
      <c r="AD1141"/>
      <c r="AE1141"/>
      <c r="AF1141"/>
      <c r="AG1141"/>
      <c r="AH1141"/>
      <c r="AI1141"/>
    </row>
    <row r="1142" spans="9:35" x14ac:dyDescent="0.2">
      <c r="I1142"/>
      <c r="J1142"/>
      <c r="K1142"/>
      <c r="L1142"/>
      <c r="M1142"/>
      <c r="N1142"/>
      <c r="O1142"/>
      <c r="P1142"/>
      <c r="Q1142"/>
      <c r="R1142"/>
      <c r="S1142"/>
      <c r="T1142"/>
      <c r="U1142"/>
      <c r="V1142"/>
      <c r="W1142"/>
      <c r="X1142"/>
      <c r="Y1142"/>
      <c r="Z1142"/>
      <c r="AA1142"/>
      <c r="AB1142"/>
      <c r="AC1142"/>
      <c r="AD1142"/>
      <c r="AE1142"/>
      <c r="AF1142"/>
      <c r="AG1142"/>
      <c r="AH1142"/>
      <c r="AI1142"/>
    </row>
  </sheetData>
  <phoneticPr fontId="0" type="noConversion"/>
  <pageMargins left="0.75" right="0.75" top="1" bottom="1" header="0.5" footer="0.5"/>
  <pageSetup paperSize="2833" orientation="portrait" horizontalDpi="180" verticalDpi="18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ACCO Brands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Tina Ji</dc:creator>
  <cp:lastModifiedBy>Tina</cp:lastModifiedBy>
  <dcterms:created xsi:type="dcterms:W3CDTF">2013-01-07T20:01:58Z</dcterms:created>
  <dcterms:modified xsi:type="dcterms:W3CDTF">2018-01-15T17:26:29Z</dcterms:modified>
</cp:coreProperties>
</file>