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655" yWindow="540" windowWidth="18660" windowHeight="12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" i="1" l="1"/>
  <c r="E8" i="1"/>
  <c r="E32" i="1" l="1"/>
  <c r="E29" i="1"/>
  <c r="E6" i="1" l="1"/>
  <c r="E16" i="1"/>
  <c r="E10" i="1"/>
  <c r="E11" i="1"/>
  <c r="E9" i="1"/>
  <c r="E27" i="1" l="1"/>
  <c r="E26" i="1"/>
  <c r="E25" i="1"/>
  <c r="E28" i="1"/>
  <c r="E24" i="1"/>
  <c r="E23" i="1"/>
  <c r="E22" i="1"/>
  <c r="E21" i="1"/>
  <c r="E20" i="1"/>
  <c r="E19" i="1"/>
  <c r="E18" i="1"/>
  <c r="E17" i="1"/>
  <c r="E15" i="1"/>
  <c r="E14" i="1"/>
  <c r="E13" i="1"/>
  <c r="E12" i="1"/>
  <c r="E7" i="1"/>
  <c r="E5" i="1"/>
  <c r="E4" i="1"/>
  <c r="E3" i="1"/>
</calcChain>
</file>

<file path=xl/sharedStrings.xml><?xml version="1.0" encoding="utf-8"?>
<sst xmlns="http://schemas.openxmlformats.org/spreadsheetml/2006/main" count="2099" uniqueCount="443">
  <si>
    <t>report code</t>
  </si>
  <si>
    <t>count as value</t>
  </si>
  <si>
    <t>report name</t>
  </si>
  <si>
    <t>data</t>
  </si>
  <si>
    <t>pr</t>
  </si>
  <si>
    <t>Resident cardholder new registrations</t>
  </si>
  <si>
    <t>pnr</t>
  </si>
  <si>
    <t>Non-resident cardholder new registrations</t>
  </si>
  <si>
    <t>pf</t>
  </si>
  <si>
    <t>BC OneCard new registrations from within the federation</t>
  </si>
  <si>
    <t>pbc</t>
  </si>
  <si>
    <t>BC OneCard new registrations from outside the federation</t>
  </si>
  <si>
    <t>Active resident cardholders at year-end</t>
  </si>
  <si>
    <t>anr</t>
  </si>
  <si>
    <t>Active non-resident cardholders at year-end</t>
  </si>
  <si>
    <t>af</t>
  </si>
  <si>
    <t>Active BC OneCard cardholders from within the federation, registered at year end</t>
  </si>
  <si>
    <t>abc</t>
  </si>
  <si>
    <t>Active BC OneCard cardholders from outside of the federation, at year-end</t>
  </si>
  <si>
    <t>Total print titles held</t>
  </si>
  <si>
    <t>tav</t>
  </si>
  <si>
    <t>Audio-visual materials, titles held</t>
  </si>
  <si>
    <t>vp, vpm</t>
  </si>
  <si>
    <r>
      <t xml:space="preserve">Catalogued print volumes held </t>
    </r>
    <r>
      <rPr>
        <sz val="11"/>
        <color indexed="13"/>
        <rFont val="Calibri"/>
        <family val="2"/>
      </rPr>
      <t>(vp for printed materials; vpm for printed materials in other languages</t>
    </r>
    <r>
      <rPr>
        <sz val="11"/>
        <color indexed="52"/>
        <rFont val="Calibri"/>
        <family val="2"/>
      </rPr>
      <t>)</t>
    </r>
  </si>
  <si>
    <t>vtb</t>
  </si>
  <si>
    <t>Restricted circulation talking books, volumes held</t>
  </si>
  <si>
    <t>va, vam</t>
  </si>
  <si>
    <r>
      <t xml:space="preserve">General circulation audio materials, volumes held </t>
    </r>
    <r>
      <rPr>
        <sz val="11"/>
        <color indexed="13"/>
        <rFont val="Calibri"/>
        <family val="2"/>
      </rPr>
      <t>(va for audio materials; vam for audio materials in other languages)</t>
    </r>
  </si>
  <si>
    <t>vv, vvm</t>
  </si>
  <si>
    <t>vcd</t>
  </si>
  <si>
    <t>vpm</t>
  </si>
  <si>
    <t>vam, vvm, vavm</t>
  </si>
  <si>
    <t>avp</t>
  </si>
  <si>
    <t>Catalogued print volumes added</t>
  </si>
  <si>
    <t>avav</t>
  </si>
  <si>
    <t>Total audio-visual materials, volumes added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</si>
  <si>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</si>
  <si>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</si>
  <si>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</si>
  <si>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</si>
  <si>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cf</t>
  </si>
  <si>
    <t>Circulation of print and other physical materials to BC OneCard cardholders within the federation</t>
  </si>
  <si>
    <t>cbc</t>
  </si>
  <si>
    <t>Circulation of print and other physical materials to BC OneCard cardholders outside of the federation</t>
  </si>
  <si>
    <t>cc</t>
  </si>
  <si>
    <t>Circulation of children's materials</t>
  </si>
  <si>
    <t>cbk</t>
  </si>
  <si>
    <t>Circulation of books</t>
  </si>
  <si>
    <t>cda</t>
  </si>
  <si>
    <t>Circulation of restricted circulation audio materials (e.g. DAISY. Incl. LLB DAISY Books)</t>
  </si>
  <si>
    <t>vp</t>
  </si>
  <si>
    <t>print</t>
  </si>
  <si>
    <t>va</t>
  </si>
  <si>
    <t>audio</t>
  </si>
  <si>
    <t>vv</t>
  </si>
  <si>
    <t>video</t>
  </si>
  <si>
    <t xml:space="preserve">vtb </t>
  </si>
  <si>
    <t xml:space="preserve">restricted </t>
  </si>
  <si>
    <t>game cd rom</t>
  </si>
  <si>
    <t>vam</t>
  </si>
  <si>
    <t>vvm</t>
  </si>
  <si>
    <t>tp</t>
  </si>
  <si>
    <t>Computer software and video games, volumes held</t>
  </si>
  <si>
    <t>Print materials in non-official languages, volumes held</t>
  </si>
  <si>
    <r>
      <t>Audio-visual materials in non-official languages, volumes held</t>
    </r>
    <r>
      <rPr>
        <sz val="11"/>
        <color indexed="13"/>
        <rFont val="Calibri"/>
        <family val="2"/>
      </rPr>
      <t xml:space="preserve"> (vam for videos in other languages, vvm (2 letter v) for videos in other languages, vavm for audio-visual materials in other languages)</t>
    </r>
  </si>
  <si>
    <r>
      <t xml:space="preserve"> Videos and DVDs, volumes held </t>
    </r>
    <r>
      <rPr>
        <sz val="11"/>
        <color indexed="13"/>
        <rFont val="Calibri"/>
        <family val="2"/>
      </rPr>
      <t>(vv (2 letter v) for videos; vvm for videos in other languages)</t>
    </r>
  </si>
  <si>
    <t>Number of registered children and youths with active cards.</t>
  </si>
  <si>
    <t>arj</t>
  </si>
  <si>
    <t>ar, arj</t>
  </si>
  <si>
    <t>Total website and catalogue page views</t>
  </si>
  <si>
    <t>Bibliocomms libraries:  to add up catalogue page views from B'Comons catalgoue to  the left cell</t>
  </si>
  <si>
    <t>Library Website virtual visits</t>
  </si>
  <si>
    <t>Library Website and catalogue virtual visits</t>
  </si>
  <si>
    <t>Catalogue page views</t>
  </si>
  <si>
    <t>Website page views</t>
  </si>
  <si>
    <t>Bibliocomms libraries:  to add up catalogue virtual visits from B'Comons catalgoue to  the left cell</t>
  </si>
  <si>
    <t>Catalogue virtual visits</t>
  </si>
  <si>
    <t>Non-LibPress libraries: to add up Website page views to the left cell</t>
  </si>
  <si>
    <t>Non-LibPress libraries: to add up Website virtual visits to the left cell</t>
  </si>
  <si>
    <t>New Patrons</t>
  </si>
  <si>
    <t xml:space="preserve"> </t>
  </si>
  <si>
    <t>Patron count</t>
  </si>
  <si>
    <t>count as</t>
  </si>
  <si>
    <t>Patron Group</t>
  </si>
  <si>
    <t>PL Adult</t>
  </si>
  <si>
    <t>PL Juvenile</t>
  </si>
  <si>
    <t>PL Temporary</t>
  </si>
  <si>
    <t>Home Libraries of</t>
  </si>
  <si>
    <t>Opted in Users</t>
  </si>
  <si>
    <t>count</t>
  </si>
  <si>
    <t>Home Library</t>
  </si>
  <si>
    <t>100 Mile House Branch</t>
  </si>
  <si>
    <t>Chetwynd Public Library</t>
  </si>
  <si>
    <t>Greater Victoria Public Library</t>
  </si>
  <si>
    <t>Squamish Public Library</t>
  </si>
  <si>
    <t>Valemount Public Library</t>
  </si>
  <si>
    <t>Williams Lake Branch</t>
  </si>
  <si>
    <t>Active Patrons</t>
  </si>
  <si>
    <t>in Last 3 years</t>
  </si>
  <si>
    <t>where circ=home branch</t>
  </si>
  <si>
    <t>ar</t>
  </si>
  <si>
    <t>PL BC OneCard</t>
  </si>
  <si>
    <t>PL Circulator</t>
  </si>
  <si>
    <t>PL Custom</t>
  </si>
  <si>
    <t>PL Local System Administrator</t>
  </si>
  <si>
    <t>PL No-fines</t>
  </si>
  <si>
    <t>where circ lib</t>
  </si>
  <si>
    <t>nor equal home lib</t>
  </si>
  <si>
    <t>Burns Lake Public Library</t>
  </si>
  <si>
    <t>Fernie Heritage Library</t>
  </si>
  <si>
    <t>Fraser Lake Public Library</t>
  </si>
  <si>
    <t>Gibsons Public Library</t>
  </si>
  <si>
    <t>Gold Bridge Branch</t>
  </si>
  <si>
    <t>Greenwood Public Library</t>
  </si>
  <si>
    <t>Invermere Public Library</t>
  </si>
  <si>
    <t>Mackenzie Public Library</t>
  </si>
  <si>
    <t>North Vancouver District Public Library</t>
  </si>
  <si>
    <t>Prince George Public Library</t>
  </si>
  <si>
    <t>Richmond Public Library</t>
  </si>
  <si>
    <t>Smithers Public Library</t>
  </si>
  <si>
    <t>Vancouver Public Library</t>
  </si>
  <si>
    <t>Titles Held</t>
  </si>
  <si>
    <t>titles</t>
  </si>
  <si>
    <t>shelving location</t>
  </si>
  <si>
    <t>circ_modifier</t>
  </si>
  <si>
    <t>Adult Fiction</t>
  </si>
  <si>
    <t>book</t>
  </si>
  <si>
    <t>dvd</t>
  </si>
  <si>
    <t>language-other</t>
  </si>
  <si>
    <t>large-print</t>
  </si>
  <si>
    <t>magazine</t>
  </si>
  <si>
    <t>paperback</t>
  </si>
  <si>
    <t>[null]</t>
  </si>
  <si>
    <t>Adult Fiction Large Print</t>
  </si>
  <si>
    <t>Adult Non fiction</t>
  </si>
  <si>
    <t>audiobook-cd</t>
  </si>
  <si>
    <t>new-books</t>
  </si>
  <si>
    <t>Biography</t>
  </si>
  <si>
    <t>Blue ray DVD</t>
  </si>
  <si>
    <t>Books on CD</t>
  </si>
  <si>
    <t>compact-disc</t>
  </si>
  <si>
    <t>Books on Tape</t>
  </si>
  <si>
    <t>audiobook-cassette</t>
  </si>
  <si>
    <t>CD Music</t>
  </si>
  <si>
    <t>DVD</t>
  </si>
  <si>
    <t>Display</t>
  </si>
  <si>
    <t>kit</t>
  </si>
  <si>
    <t>Easy read hard cover</t>
  </si>
  <si>
    <t>Easy read soft cover</t>
  </si>
  <si>
    <t>French Book</t>
  </si>
  <si>
    <t>Front Desk</t>
  </si>
  <si>
    <t>e-reader</t>
  </si>
  <si>
    <t>Graphic novels Adult</t>
  </si>
  <si>
    <t>Inter Library Loan</t>
  </si>
  <si>
    <t>inter-library-loan</t>
  </si>
  <si>
    <t>Junior Biography</t>
  </si>
  <si>
    <t>Junior Chistmas Fiction</t>
  </si>
  <si>
    <t>Junior Fiction</t>
  </si>
  <si>
    <t>hardback</t>
  </si>
  <si>
    <t>Junior French paperback</t>
  </si>
  <si>
    <t>Junior Graphic novels</t>
  </si>
  <si>
    <t>graphic-novel</t>
  </si>
  <si>
    <t>Junior Halloween Fiction</t>
  </si>
  <si>
    <t>Junior Non fiction</t>
  </si>
  <si>
    <t>Junior paperback fiction</t>
  </si>
  <si>
    <t>LARGE PRINT</t>
  </si>
  <si>
    <t>Large Print</t>
  </si>
  <si>
    <t>Levelled Readers</t>
  </si>
  <si>
    <t>Local Collection</t>
  </si>
  <si>
    <t>non-circulating</t>
  </si>
  <si>
    <t>Magazine</t>
  </si>
  <si>
    <t>Main Floor - Adult Fiction</t>
  </si>
  <si>
    <t>North Central Block Collection</t>
  </si>
  <si>
    <t>Puzzles</t>
  </si>
  <si>
    <t>Reference</t>
  </si>
  <si>
    <t>Stacks</t>
  </si>
  <si>
    <t>Video</t>
  </si>
  <si>
    <t>Young Adult</t>
  </si>
  <si>
    <t>Titles Held by Branch</t>
  </si>
  <si>
    <t>Library</t>
  </si>
  <si>
    <t>stbb</t>
  </si>
  <si>
    <t>Lena Schultz Reading Room</t>
  </si>
  <si>
    <t>McBride</t>
  </si>
  <si>
    <t>Volumes Held</t>
  </si>
  <si>
    <t>volumes</t>
  </si>
  <si>
    <t>Volumes Held by Branch</t>
  </si>
  <si>
    <t>svbb</t>
  </si>
  <si>
    <t>Volumes Added</t>
  </si>
  <si>
    <t>Circ by Home Lib</t>
  </si>
  <si>
    <t>and Patron Group</t>
  </si>
  <si>
    <t>where circ = home lib</t>
  </si>
  <si>
    <t>PL ILL</t>
  </si>
  <si>
    <t>Circ by Circ Lib</t>
  </si>
  <si>
    <t>scbb</t>
  </si>
  <si>
    <t>where circ != home lib</t>
  </si>
  <si>
    <t>Non Catalogued</t>
  </si>
  <si>
    <t>Circulation by</t>
  </si>
  <si>
    <t>Patron Home Lib</t>
  </si>
  <si>
    <t>Children Circ</t>
  </si>
  <si>
    <t>and Book Circ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</si>
  <si>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</si>
  <si>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</si>
  <si>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</si>
  <si>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</si>
  <si>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</si>
  <si>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</si>
  <si>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</si>
  <si>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</si>
  <si>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Non-Fiction</t>
  </si>
  <si>
    <t>ADULT Paperbacks</t>
  </si>
  <si>
    <t>AV Section</t>
  </si>
  <si>
    <t>Adult Biography</t>
  </si>
  <si>
    <t>Adult DVDs -- Fiction</t>
  </si>
  <si>
    <t>Adult DVDs -- Non-fiction</t>
  </si>
  <si>
    <t>Adult Fiction (main level)</t>
  </si>
  <si>
    <t>Adult Fiction - Second Floor</t>
  </si>
  <si>
    <t>Adult Fiction, Bookshelves Main Floor</t>
  </si>
  <si>
    <t>Adult Green Dot Spin Racks</t>
  </si>
  <si>
    <t>Adult Hardcover Fiction</t>
  </si>
  <si>
    <t>Adult Lime Dot Spin Racks</t>
  </si>
  <si>
    <t>Adult Non Fic</t>
  </si>
  <si>
    <t>Adult Non Fiction</t>
  </si>
  <si>
    <t>Adult Non Fiction Hardcover</t>
  </si>
  <si>
    <t>Adult Non-Fiction</t>
  </si>
  <si>
    <t>Adult Non-fiction</t>
  </si>
  <si>
    <t>Adult Non-fiction DVD</t>
  </si>
  <si>
    <t>Adult Nonfiction</t>
  </si>
  <si>
    <t>Adult Paperback</t>
  </si>
  <si>
    <t>Adult Paperbacks (main level) - Romance</t>
  </si>
  <si>
    <t>Adult Paperbacks (main level) - Western</t>
  </si>
  <si>
    <t>Adult Paperbacks - Mystery</t>
  </si>
  <si>
    <t>Adult Paperbacks - Romance</t>
  </si>
  <si>
    <t>Adult Paperbacks - Science Fiction</t>
  </si>
  <si>
    <t>Adult Paperbacks - Western</t>
  </si>
  <si>
    <t>Adult Room</t>
  </si>
  <si>
    <t>Adult Video</t>
  </si>
  <si>
    <t>Adult fiction</t>
  </si>
  <si>
    <t>Adult non-fiction</t>
  </si>
  <si>
    <t>Adult paperback</t>
  </si>
  <si>
    <t>Audiobooks (main level)</t>
  </si>
  <si>
    <t>Beginning Reading</t>
  </si>
  <si>
    <t>juvenile-collection</t>
  </si>
  <si>
    <t>Blu-Ray</t>
  </si>
  <si>
    <t>Blu-ray</t>
  </si>
  <si>
    <t>Book Display</t>
  </si>
  <si>
    <t>Book on CD</t>
  </si>
  <si>
    <t>Books in Series</t>
  </si>
  <si>
    <t>Bookshelves, Main Floor</t>
  </si>
  <si>
    <t>Bookshelves, Upstairs</t>
  </si>
  <si>
    <t>CD (stories)</t>
  </si>
  <si>
    <t>CD - Children's</t>
  </si>
  <si>
    <t>juvenile-audio-visual</t>
  </si>
  <si>
    <t>CD Fiction</t>
  </si>
  <si>
    <t>CHILDRENS Level Readers</t>
  </si>
  <si>
    <t>CHILDRENS Picture Books</t>
  </si>
  <si>
    <t>CLASSICS</t>
  </si>
  <si>
    <t>Children easy</t>
  </si>
  <si>
    <t>Children paperback</t>
  </si>
  <si>
    <t>Children's</t>
  </si>
  <si>
    <t>Children's Audiobooks</t>
  </si>
  <si>
    <t>Children's Chapter Books</t>
  </si>
  <si>
    <t>Children's Corner (main level)</t>
  </si>
  <si>
    <t>Children's DVD</t>
  </si>
  <si>
    <t>juvenile-video</t>
  </si>
  <si>
    <t>Children's DVDs -- Fiction</t>
  </si>
  <si>
    <t>Children's Non-Fiction (main level)</t>
  </si>
  <si>
    <t>Children's Paperback</t>
  </si>
  <si>
    <t>Children's picture books</t>
  </si>
  <si>
    <t>Children's room</t>
  </si>
  <si>
    <t>Children's section</t>
  </si>
  <si>
    <t>Classics</t>
  </si>
  <si>
    <t>media</t>
  </si>
  <si>
    <t>DVD - Motion Picture</t>
  </si>
  <si>
    <t>DVD - Television Series</t>
  </si>
  <si>
    <t>DVD Family</t>
  </si>
  <si>
    <t>DVD Fiction</t>
  </si>
  <si>
    <t>DVD Movie</t>
  </si>
  <si>
    <t>DVD Non-Fiction</t>
  </si>
  <si>
    <t>DVD's</t>
  </si>
  <si>
    <t>DVD/Video Collection</t>
  </si>
  <si>
    <t>DVDs</t>
  </si>
  <si>
    <t>DVDs - Adult Fiction</t>
  </si>
  <si>
    <t>DVDs - Junior Fiction</t>
  </si>
  <si>
    <t>DVDs/Videos</t>
  </si>
  <si>
    <t>EDRS (Educational Resources)</t>
  </si>
  <si>
    <t>Easy</t>
  </si>
  <si>
    <t>Easy Fiction</t>
  </si>
  <si>
    <t>Easy Hardcover Fiction</t>
  </si>
  <si>
    <t>Easy Picture Books</t>
  </si>
  <si>
    <t>Easy Reader/Picture Books</t>
  </si>
  <si>
    <t>Easy Readers</t>
  </si>
  <si>
    <t>Easy paperback</t>
  </si>
  <si>
    <t>Easy reader</t>
  </si>
  <si>
    <t>Fantasy</t>
  </si>
  <si>
    <t>Fiction</t>
  </si>
  <si>
    <t>Fiction Audiobooks</t>
  </si>
  <si>
    <t>Fiction Videos</t>
  </si>
  <si>
    <t>French</t>
  </si>
  <si>
    <t>French Easy Books</t>
  </si>
  <si>
    <t>General Fiction</t>
  </si>
  <si>
    <t>Graphic Novels (Junior)</t>
  </si>
  <si>
    <t>JUNIOR / YA Christian Fiction</t>
  </si>
  <si>
    <t>JUNIOR Fiction</t>
  </si>
  <si>
    <t>JUNIOR First Chapters</t>
  </si>
  <si>
    <t>JUNIOR French</t>
  </si>
  <si>
    <t>JUNIOR Graphic Novels</t>
  </si>
  <si>
    <t>JUNIOR Non-Fiction</t>
  </si>
  <si>
    <t>JUVENILE MEDIA</t>
  </si>
  <si>
    <t>Junior</t>
  </si>
  <si>
    <t>Junior DVD</t>
  </si>
  <si>
    <t>Junior Easy</t>
  </si>
  <si>
    <t>Junior Easy Readers</t>
  </si>
  <si>
    <t>Junior Easy reader</t>
  </si>
  <si>
    <t>Junior Fiction (main level)</t>
  </si>
  <si>
    <t>Junior Fiction Hardcover</t>
  </si>
  <si>
    <t>Junior Fiction Paperback</t>
  </si>
  <si>
    <t>Junior Fiction Videos</t>
  </si>
  <si>
    <t>Junior Fiction and/or Teen</t>
  </si>
  <si>
    <t>Junior French books</t>
  </si>
  <si>
    <t>Junior Graphic Novels</t>
  </si>
  <si>
    <t>Junior Mystery</t>
  </si>
  <si>
    <t>Junior Non Fiction</t>
  </si>
  <si>
    <t>Junior Non-Fiction</t>
  </si>
  <si>
    <t>Junior Non-Fiction (upper level)</t>
  </si>
  <si>
    <t>Junior Non-Fiction DVD</t>
  </si>
  <si>
    <t>Junior Non-Fiction Videos</t>
  </si>
  <si>
    <t>Junior Non-fiction</t>
  </si>
  <si>
    <t>Junior Paperback</t>
  </si>
  <si>
    <t>Junior Picture Books</t>
  </si>
  <si>
    <t>Junior Room</t>
  </si>
  <si>
    <t>Junior fiction</t>
  </si>
  <si>
    <t>Junior non-fiction</t>
  </si>
  <si>
    <t>Juv DVDs</t>
  </si>
  <si>
    <t>Juv comic books</t>
  </si>
  <si>
    <t>Juvenile - DVD</t>
  </si>
  <si>
    <t>Juvenile DVDs</t>
  </si>
  <si>
    <t>Juvenile Easy</t>
  </si>
  <si>
    <t>Juvenile Fiction</t>
  </si>
  <si>
    <t>ill-no-renewal</t>
  </si>
  <si>
    <t>Juvenile French</t>
  </si>
  <si>
    <t>Juvenile Graphic Novels</t>
  </si>
  <si>
    <t>Juvenile Non-Fiction</t>
  </si>
  <si>
    <t>Juvenile Non-fiction</t>
  </si>
  <si>
    <t>Juvenile Paperback</t>
  </si>
  <si>
    <t>Juvenile Paperbacks</t>
  </si>
  <si>
    <t>Juvenile Picture Books</t>
  </si>
  <si>
    <t>Juvenile Step</t>
  </si>
  <si>
    <t>Juvenile Video</t>
  </si>
  <si>
    <t>Juvenile fiction</t>
  </si>
  <si>
    <t>Juvenile paperbacks</t>
  </si>
  <si>
    <t>Kids Room</t>
  </si>
  <si>
    <t>LP AF</t>
  </si>
  <si>
    <t>Large Print Fiction</t>
  </si>
  <si>
    <t>Large print</t>
  </si>
  <si>
    <t>Levelled Easy Reads</t>
  </si>
  <si>
    <t>MEDIA (DVD &amp; Audiobooks)</t>
  </si>
  <si>
    <t>Magazines</t>
  </si>
  <si>
    <t>Main Floor - Adult Fiction Paperbacks</t>
  </si>
  <si>
    <t>Main Floor - Children's Fiction</t>
  </si>
  <si>
    <t>Main Floor - Junior Fiction</t>
  </si>
  <si>
    <t>Main Floor - Young Adult Fiction</t>
  </si>
  <si>
    <t>Movies</t>
  </si>
  <si>
    <t>Movies (main level)</t>
  </si>
  <si>
    <t>Multilingual Juvenile French - First Floor</t>
  </si>
  <si>
    <t>Music CD's</t>
  </si>
  <si>
    <t>Music CDs</t>
  </si>
  <si>
    <t>Mystery</t>
  </si>
  <si>
    <t>Mystery paperbacks</t>
  </si>
  <si>
    <t>Non-Fiction</t>
  </si>
  <si>
    <t>Non-Fiction (upper level)</t>
  </si>
  <si>
    <t>Non-fiction</t>
  </si>
  <si>
    <t>Non-fiction Videos</t>
  </si>
  <si>
    <t>Nonfiction</t>
  </si>
  <si>
    <t>Paperback - Adult General Fiction</t>
  </si>
  <si>
    <t>Paperback - Adult Western</t>
  </si>
  <si>
    <t>Paperback Easy Readers - Main Floor</t>
  </si>
  <si>
    <t>Paperback Fiction</t>
  </si>
  <si>
    <t>Paperback Horror</t>
  </si>
  <si>
    <t>Paperback Romance</t>
  </si>
  <si>
    <t>Paperback Western</t>
  </si>
  <si>
    <t>Paperback racks -- Romance</t>
  </si>
  <si>
    <t>Paperback racks -- Science Fiction</t>
  </si>
  <si>
    <t>Paperback western</t>
  </si>
  <si>
    <t>Paperbacks</t>
  </si>
  <si>
    <t>Paperbacks (Romance Paranormal)</t>
  </si>
  <si>
    <t>Paperbacks (Romance)</t>
  </si>
  <si>
    <t>Paperbacks (Thriller)</t>
  </si>
  <si>
    <t>Paperbacks (Western)</t>
  </si>
  <si>
    <t>Paperbacks - Fantasy</t>
  </si>
  <si>
    <t>Paperbacks - Romance</t>
  </si>
  <si>
    <t>Paperbacks - Westerns</t>
  </si>
  <si>
    <t>Paranormal</t>
  </si>
  <si>
    <t>Picture Books</t>
  </si>
  <si>
    <t>Picture books</t>
  </si>
  <si>
    <t>Romance</t>
  </si>
  <si>
    <t>Science Fiction</t>
  </si>
  <si>
    <t>precat</t>
  </si>
  <si>
    <t>Suspense</t>
  </si>
  <si>
    <t>TPL - Adult  Paperback</t>
  </si>
  <si>
    <t>TPL - Adult Non-Fiction</t>
  </si>
  <si>
    <t>TPL - Board Books</t>
  </si>
  <si>
    <t>box</t>
  </si>
  <si>
    <t>TPL - DVDs</t>
  </si>
  <si>
    <t>TPL - Downstrs-pbk/fic</t>
  </si>
  <si>
    <t>TPL - Easy Books</t>
  </si>
  <si>
    <t>TPL - Juvenile Fiction</t>
  </si>
  <si>
    <t>TPL - Young Adult</t>
  </si>
  <si>
    <t>Teen Books</t>
  </si>
  <si>
    <t>Teen Fiction</t>
  </si>
  <si>
    <t>Teen shelf</t>
  </si>
  <si>
    <t>Upper Floor - Cassettes</t>
  </si>
  <si>
    <t>Upper Floor - Non Fiction</t>
  </si>
  <si>
    <t>Video - Movie</t>
  </si>
  <si>
    <t>Video / Dvd</t>
  </si>
  <si>
    <t>Video Cassettes - Children</t>
  </si>
  <si>
    <t>Video Fiction</t>
  </si>
  <si>
    <t>Video/DVD - Children</t>
  </si>
  <si>
    <t>Videos / DVD</t>
  </si>
  <si>
    <t>Western</t>
  </si>
  <si>
    <t>Western paperback</t>
  </si>
  <si>
    <t>YA Room</t>
  </si>
  <si>
    <t>Young Adult Fiction</t>
  </si>
  <si>
    <t>Young Adult Fiction (main level)</t>
  </si>
  <si>
    <t>Young Adult Graphic Novel Fiction</t>
  </si>
  <si>
    <t>Young Adult Graphic Novels</t>
  </si>
  <si>
    <t>Young Adult Materials</t>
  </si>
  <si>
    <t>Young Adult Non-Fiction</t>
  </si>
  <si>
    <t>Young Adult Paperback</t>
  </si>
  <si>
    <t>Young Adult Paperbacks</t>
  </si>
  <si>
    <t>Young adult fiction</t>
  </si>
  <si>
    <t>Youth hardcovers</t>
  </si>
  <si>
    <t>Youth non-fiction</t>
  </si>
  <si>
    <t>by Branch</t>
  </si>
  <si>
    <t>sum</t>
  </si>
  <si>
    <t>sccbb</t>
  </si>
  <si>
    <t>Children &amp; Book Circ</t>
  </si>
  <si>
    <t>by Item Type</t>
  </si>
  <si>
    <t>Item Type</t>
  </si>
  <si>
    <t>stats by branch</t>
  </si>
  <si>
    <t xml:space="preserve">total circ </t>
  </si>
  <si>
    <t xml:space="preserve">total circ of children's materials </t>
  </si>
  <si>
    <t>total volume held</t>
  </si>
  <si>
    <t>total title 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</si>
</sst>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indexed="13"/>
      <name val="Calibri"/>
      <family val="2"/>
    </font>
    <font>
      <sz val="11"/>
      <color indexed="5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2"/>
      <color theme="3" tint="0.3999755851924192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C70D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3">
    <xf numFmtId="0" fontId="0" fillId="0" borderId="0" xfId="0"/>
    <xf numFmtId="0" fontId="0" fillId="0" borderId="0" xfId="0" applyFill="1"/>
    <xf numFmtId="0" fontId="0" fillId="2" borderId="1" xfId="0" applyFill="1" applyBorder="1" applyAlignment="1">
      <alignment horizontal="left" vertical="justify" wrapText="1" readingOrder="1"/>
    </xf>
    <xf numFmtId="0" fontId="0" fillId="0" borderId="0" xfId="0" applyAlignment="1">
      <alignment horizontal="left" vertical="justify" wrapText="1" readingOrder="1"/>
    </xf>
    <xf numFmtId="0" fontId="0" fillId="3" borderId="1" xfId="0" applyFill="1" applyBorder="1" applyAlignment="1">
      <alignment horizontal="left" vertical="justify" wrapText="1" readingOrder="1"/>
    </xf>
    <xf numFmtId="0" fontId="2" fillId="3" borderId="1" xfId="0" applyFont="1" applyFill="1" applyBorder="1" applyAlignment="1" applyProtection="1">
      <alignment horizontal="left" vertical="justify" wrapText="1" readingOrder="1"/>
      <protection locked="0"/>
    </xf>
    <xf numFmtId="0" fontId="0" fillId="0" borderId="0" xfId="0" applyFill="1" applyAlignment="1">
      <alignment horizontal="left" vertical="justify" wrapText="1" readingOrder="1"/>
    </xf>
    <xf numFmtId="0" fontId="0" fillId="4" borderId="1" xfId="0" applyFill="1" applyBorder="1" applyAlignment="1">
      <alignment horizontal="left" vertical="justify" wrapText="1" readingOrder="1"/>
    </xf>
    <xf numFmtId="0" fontId="2" fillId="4" borderId="1" xfId="0" applyFont="1" applyFill="1" applyBorder="1" applyAlignment="1" applyProtection="1">
      <alignment horizontal="left" vertical="justify" wrapText="1" readingOrder="1"/>
      <protection locked="0"/>
    </xf>
    <xf numFmtId="0" fontId="0" fillId="5" borderId="1" xfId="0" applyFill="1" applyBorder="1" applyAlignment="1">
      <alignment horizontal="left" vertical="justify" wrapText="1" readingOrder="1"/>
    </xf>
    <xf numFmtId="0" fontId="2" fillId="5" borderId="1" xfId="0" applyFont="1" applyFill="1" applyBorder="1" applyAlignment="1" applyProtection="1">
      <alignment horizontal="left" vertical="justify" wrapText="1" readingOrder="1"/>
      <protection locked="0"/>
    </xf>
    <xf numFmtId="0" fontId="0" fillId="6" borderId="1" xfId="0" applyFill="1" applyBorder="1" applyAlignment="1">
      <alignment horizontal="left" vertical="justify" wrapText="1" readingOrder="1"/>
    </xf>
    <xf numFmtId="0" fontId="2" fillId="6" borderId="1" xfId="0" applyFont="1" applyFill="1" applyBorder="1" applyAlignment="1" applyProtection="1">
      <alignment horizontal="left" vertical="justify" wrapText="1" readingOrder="1"/>
      <protection locked="0"/>
    </xf>
    <xf numFmtId="0" fontId="6" fillId="6" borderId="1" xfId="0" applyFont="1" applyFill="1" applyBorder="1" applyAlignment="1">
      <alignment horizontal="left" vertical="justify" wrapText="1" readingOrder="1"/>
    </xf>
    <xf numFmtId="0" fontId="0" fillId="7" borderId="1" xfId="0" applyFill="1" applyBorder="1" applyAlignment="1">
      <alignment horizontal="left" vertical="justify" wrapText="1" readingOrder="1"/>
    </xf>
    <xf numFmtId="0" fontId="2" fillId="7" borderId="1" xfId="0" applyFont="1" applyFill="1" applyBorder="1" applyAlignment="1" applyProtection="1">
      <alignment horizontal="left" vertical="justify" wrapText="1" readingOrder="1"/>
      <protection locked="0"/>
    </xf>
    <xf numFmtId="0" fontId="5" fillId="7" borderId="1" xfId="2" applyFont="1" applyFill="1" applyBorder="1" applyAlignment="1">
      <alignment vertical="top" wrapText="1"/>
    </xf>
    <xf numFmtId="0" fontId="5" fillId="8" borderId="1" xfId="0" applyFont="1" applyFill="1" applyBorder="1" applyAlignment="1">
      <alignment vertical="top" wrapText="1"/>
    </xf>
    <xf numFmtId="0" fontId="0" fillId="8" borderId="1" xfId="0" applyFill="1" applyBorder="1" applyAlignment="1">
      <alignment horizontal="left" vertical="justify" wrapText="1" readingOrder="1"/>
    </xf>
    <xf numFmtId="0" fontId="2" fillId="8" borderId="1" xfId="0" applyFont="1" applyFill="1" applyBorder="1" applyAlignment="1" applyProtection="1">
      <alignment horizontal="left" vertical="justify" wrapText="1" readingOrder="1"/>
      <protection locked="0"/>
    </xf>
    <xf numFmtId="0" fontId="2" fillId="8" borderId="1" xfId="0" applyFont="1" applyFill="1" applyBorder="1" applyAlignment="1" applyProtection="1">
      <alignment horizontal="left" vertical="center" wrapText="1" readingOrder="1"/>
      <protection locked="0"/>
    </xf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8" fillId="9" borderId="2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10" fillId="10" borderId="1" xfId="0" applyFont="1" applyFill="1" applyBorder="1" applyAlignment="1">
      <alignment vertical="top" wrapText="1"/>
    </xf>
    <xf numFmtId="0" fontId="11" fillId="10" borderId="1" xfId="0" applyFont="1" applyFill="1" applyBorder="1"/>
    <xf numFmtId="1" fontId="10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/>
    </xf>
    <xf numFmtId="0" fontId="12" fillId="9" borderId="1" xfId="0" applyFont="1" applyFill="1" applyBorder="1" applyAlignment="1">
      <alignment horizontal="left" vertical="center" wrapText="1"/>
    </xf>
    <xf numFmtId="0" fontId="12" fillId="9" borderId="1" xfId="0" applyFont="1" applyFill="1" applyBorder="1"/>
    <xf numFmtId="0" fontId="0" fillId="9" borderId="1" xfId="0" applyFill="1" applyBorder="1"/>
    <xf numFmtId="0" fontId="2" fillId="12" borderId="1" xfId="0" applyFont="1" applyFill="1" applyBorder="1" applyAlignment="1" applyProtection="1">
      <alignment horizontal="left" vertical="justify" wrapText="1" readingOrder="1"/>
      <protection locked="0"/>
    </xf>
    <xf numFmtId="0" fontId="1" fillId="12" borderId="1" xfId="0" applyFont="1" applyFill="1" applyBorder="1" applyAlignment="1">
      <alignment horizontal="left" vertical="justify" wrapText="1" readingOrder="1"/>
    </xf>
    <xf numFmtId="0" fontId="0" fillId="12" borderId="1" xfId="0" applyFill="1" applyBorder="1" applyAlignment="1">
      <alignment horizontal="left" vertical="justify" wrapText="1" readingOrder="1"/>
    </xf>
    <xf numFmtId="0" fontId="12" fillId="8" borderId="3" xfId="0" applyFont="1" applyFill="1" applyBorder="1" applyAlignment="1">
      <alignment horizontal="left" vertical="top" wrapText="1"/>
    </xf>
    <xf numFmtId="0" fontId="12" fillId="0" borderId="0" xfId="0" applyFont="1"/>
    <xf numFmtId="0" fontId="12" fillId="11" borderId="0" xfId="0" applyFont="1" applyFill="1" applyAlignment="1">
      <alignment horizontal="left" vertical="top" wrapText="1"/>
    </xf>
    <xf numFmtId="0" fontId="12" fillId="11" borderId="2" xfId="0" applyFont="1" applyFill="1" applyBorder="1" applyAlignment="1">
      <alignment horizontal="left" vertical="top" wrapText="1"/>
    </xf>
    <xf numFmtId="0" fontId="12" fillId="8" borderId="0" xfId="0" applyFont="1" applyFill="1" applyAlignment="1">
      <alignment horizontal="left" vertical="top" wrapText="1"/>
    </xf>
    <xf numFmtId="1" fontId="0" fillId="10" borderId="1" xfId="0" applyNumberFormat="1" applyFill="1" applyBorder="1" applyAlignment="1">
      <alignment horizontal="left" vertical="top"/>
    </xf>
    <xf numFmtId="0" fontId="0" fillId="9" borderId="1" xfId="0" applyFill="1" applyBorder="1" applyAlignment="1">
      <alignment horizontal="left" vertical="top"/>
    </xf>
    <xf numFmtId="0" fontId="0" fillId="10" borderId="0" xfId="0" applyFill="1"/>
    <xf numFmtId="0" fontId="0" fillId="9" borderId="0" xfId="0" applyFill="1"/>
    <xf numFmtId="2" fontId="1" fillId="0" borderId="0" xfId="0" quotePrefix="1" applyNumberFormat="1" applyFont="1" applyAlignment="1">
      <alignment horizontal="left" vertical="justify" wrapText="1" readingOrder="1"/>
    </xf>
    <xf numFmtId="0" fontId="5" fillId="13" borderId="0" xfId="0" applyFont="1" applyFill="1" applyBorder="1" applyAlignment="1">
      <alignment vertical="top"/>
    </xf>
    <xf numFmtId="0" fontId="1" fillId="13" borderId="0" xfId="0" applyFont="1" applyFill="1"/>
    <xf numFmtId="0" fontId="0" fillId="13" borderId="0" xfId="0" applyFill="1" applyBorder="1" applyAlignment="1">
      <alignment wrapText="1"/>
    </xf>
    <xf numFmtId="0" fontId="2" fillId="13" borderId="0" xfId="0" applyFont="1" applyFill="1" applyBorder="1" applyAlignment="1" applyProtection="1">
      <alignment vertical="top" wrapText="1"/>
      <protection locked="0"/>
    </xf>
    <xf numFmtId="0" fontId="0" fillId="13" borderId="0" xfId="0" applyFill="1"/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FFCC"/>
      <color rgb="FFCCFF33"/>
      <color rgb="FFC3C656"/>
      <color rgb="FF00CC99"/>
      <color rgb="FF00999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42"/>
  <sheetViews>
    <sheetView tabSelected="1" workbookViewId="0"/>
  </sheetViews>
  <sheetFormatPr defaultRowHeight="12.75" x14ac:dyDescent="0.2"/>
  <cols>
    <col min="4" max="4" width="39.28515625" customWidth="1"/>
    <col min="5" max="5" width="15.5703125" customWidth="1"/>
    <col min="6" max="6" width="31" customWidth="1"/>
    <col min="7" max="7" width="25.28515625" customWidth="1"/>
    <col min="9" max="35" width="9.140625" style="1"/>
  </cols>
  <sheetData>
    <row r="1" spans="1:9" ht="25.5" x14ac:dyDescent="0.2">
      <c r="A1" s="2"/>
      <c r="B1" s="2" t="s">
        <v>0</v>
      </c>
      <c r="C1" s="2" t="s">
        <v>1</v>
      </c>
      <c r="D1" s="2" t="s">
        <v>2</v>
      </c>
      <c r="E1" s="2" t="s">
        <v>3</v>
      </c>
      <c r="F1" s="3"/>
    </row>
    <row r="2" spans="1:9" ht="15.75" x14ac:dyDescent="0.2">
      <c r="A2" s="21"/>
      <c r="B2" s="5">
        <v>520</v>
      </c>
      <c r="C2" s="4" t="s">
        <v>4</v>
      </c>
      <c r="D2" s="5" t="s">
        <v>5</v>
      </c>
      <c r="E2" s="4">
        <f>SUMIF(C32:C9999, "pr", B32:B9999)</f>
        <v>59</v>
      </c>
      <c r="F2" s="6"/>
      <c r="G2" s="1"/>
      <c r="H2" s="1"/>
    </row>
    <row r="3" spans="1:9" ht="30" x14ac:dyDescent="0.2">
      <c r="A3" s="22"/>
      <c r="B3" s="5">
        <v>530</v>
      </c>
      <c r="C3" s="4" t="s">
        <v>6</v>
      </c>
      <c r="D3" s="5" t="s">
        <v>7</v>
      </c>
      <c r="E3" s="4">
        <f>SUMIF(C32:C999, "pnr", B32:B10000)</f>
        <v>0</v>
      </c>
      <c r="F3" s="3"/>
    </row>
    <row r="4" spans="1:9" ht="30" x14ac:dyDescent="0.2">
      <c r="A4" s="22"/>
      <c r="B4" s="5">
        <v>526</v>
      </c>
      <c r="C4" s="4" t="s">
        <v>8</v>
      </c>
      <c r="D4" s="5" t="s">
        <v>9</v>
      </c>
      <c r="E4" s="4">
        <f>SUMIF(C32:C10001, "pf", B32:B10001)</f>
        <v>9</v>
      </c>
      <c r="F4" s="3"/>
    </row>
    <row r="5" spans="1:9" ht="30" x14ac:dyDescent="0.2">
      <c r="A5" s="22"/>
      <c r="B5" s="5">
        <v>531</v>
      </c>
      <c r="C5" s="4" t="s">
        <v>10</v>
      </c>
      <c r="D5" s="5" t="s">
        <v>11</v>
      </c>
      <c r="E5" s="4">
        <f>SUMIF(C32:C10002, "pbc", B32:B10002)</f>
        <v>4</v>
      </c>
      <c r="F5" s="3"/>
    </row>
    <row r="6" spans="1:9" ht="15.75" x14ac:dyDescent="0.2">
      <c r="A6" s="21"/>
      <c r="B6" s="19">
        <v>532</v>
      </c>
      <c r="C6" s="18" t="s">
        <v>68</v>
      </c>
      <c r="D6" s="19" t="s">
        <v>12</v>
      </c>
      <c r="E6" s="18">
        <f>SUMIF(C32:C10003, "ar", B32:B10003) + SUMIF(C32:C10003, "arj", B32:B10003)</f>
        <v>600</v>
      </c>
      <c r="F6" s="3"/>
    </row>
    <row r="7" spans="1:9" ht="30" x14ac:dyDescent="0.2">
      <c r="A7" s="22"/>
      <c r="B7" s="19">
        <v>534</v>
      </c>
      <c r="C7" s="18" t="s">
        <v>13</v>
      </c>
      <c r="D7" s="19" t="s">
        <v>14</v>
      </c>
      <c r="E7" s="18">
        <f>SUMIF(C32:C10004, "anr", B32:B10004)</f>
        <v>0</v>
      </c>
      <c r="F7" s="3"/>
    </row>
    <row r="8" spans="1:9" ht="45" x14ac:dyDescent="0.2">
      <c r="A8" s="21"/>
      <c r="B8" s="19">
        <v>536</v>
      </c>
      <c r="C8" s="18" t="s">
        <v>15</v>
      </c>
      <c r="D8" s="20" t="s">
        <v>16</v>
      </c>
      <c r="E8" s="18">
        <f>SUMIF(C32:C10005, "af", B32:B10005)</f>
        <v>22</v>
      </c>
      <c r="F8" s="47"/>
    </row>
    <row r="9" spans="1:9" ht="33.75" customHeight="1" x14ac:dyDescent="0.2">
      <c r="A9" s="21"/>
      <c r="B9" s="19">
        <v>537</v>
      </c>
      <c r="C9" s="18" t="s">
        <v>17</v>
      </c>
      <c r="D9" s="20" t="s">
        <v>18</v>
      </c>
      <c r="E9" s="18">
        <f>SUMIF(C32:C10006, "abc", B32:B10006)</f>
        <v>18</v>
      </c>
      <c r="F9" s="3"/>
    </row>
    <row r="10" spans="1:9" ht="31.5" customHeight="1" x14ac:dyDescent="0.2">
      <c r="A10" s="21"/>
      <c r="B10" s="19">
        <v>545</v>
      </c>
      <c r="C10" s="18" t="s">
        <v>67</v>
      </c>
      <c r="D10" s="17" t="s">
        <v>66</v>
      </c>
      <c r="E10" s="18">
        <f>SUMIF(C32:C10006, "arj", B32:B10006)</f>
        <v>83</v>
      </c>
      <c r="F10" s="3"/>
    </row>
    <row r="11" spans="1:9" s="1" customFormat="1" ht="15.75" x14ac:dyDescent="0.2">
      <c r="A11" s="31"/>
      <c r="B11" s="35">
        <v>325</v>
      </c>
      <c r="C11" s="36" t="s">
        <v>61</v>
      </c>
      <c r="D11" s="35" t="s">
        <v>19</v>
      </c>
      <c r="E11" s="37">
        <f>SUMIF(C32:C9999, "tp", B32:B9999)</f>
        <v>14700</v>
      </c>
      <c r="F11" s="6"/>
    </row>
    <row r="12" spans="1:9" s="1" customFormat="1" ht="15.75" x14ac:dyDescent="0.2">
      <c r="A12" s="22"/>
      <c r="B12" s="35">
        <v>454</v>
      </c>
      <c r="C12" s="37" t="s">
        <v>20</v>
      </c>
      <c r="D12" s="35" t="s">
        <v>21</v>
      </c>
      <c r="E12" s="37">
        <f>SUMIF(C32:C10008, "tav", B32:B10008)</f>
        <v>2611</v>
      </c>
      <c r="F12" s="6"/>
    </row>
    <row r="13" spans="1:9" ht="45" x14ac:dyDescent="0.2">
      <c r="A13" s="22"/>
      <c r="B13" s="15">
        <v>280</v>
      </c>
      <c r="C13" s="14" t="s">
        <v>22</v>
      </c>
      <c r="D13" s="15" t="s">
        <v>23</v>
      </c>
      <c r="E13" s="14">
        <f>SUMIF(C32:C10009,"vp",B32:B10009)+SUMIF(C32:C10009,"vpm",B32:B10009)</f>
        <v>15247</v>
      </c>
      <c r="F13" s="6"/>
      <c r="G13" t="s">
        <v>30</v>
      </c>
      <c r="H13" t="s">
        <v>50</v>
      </c>
      <c r="I13" t="s">
        <v>51</v>
      </c>
    </row>
    <row r="14" spans="1:9" ht="30" x14ac:dyDescent="0.2">
      <c r="A14" s="21"/>
      <c r="B14" s="15">
        <v>360</v>
      </c>
      <c r="C14" s="14" t="s">
        <v>24</v>
      </c>
      <c r="D14" s="15" t="s">
        <v>25</v>
      </c>
      <c r="E14" s="14">
        <f>SUMIF(C32:C10010, "vtb", B32:B10010)</f>
        <v>0</v>
      </c>
      <c r="F14" s="6"/>
      <c r="G14" t="s">
        <v>59</v>
      </c>
      <c r="H14" t="s">
        <v>52</v>
      </c>
      <c r="I14" t="s">
        <v>53</v>
      </c>
    </row>
    <row r="15" spans="1:9" ht="45" x14ac:dyDescent="0.2">
      <c r="A15" s="21"/>
      <c r="B15" s="15">
        <v>380</v>
      </c>
      <c r="C15" s="14" t="s">
        <v>26</v>
      </c>
      <c r="D15" s="15" t="s">
        <v>27</v>
      </c>
      <c r="E15" s="14">
        <f>SUMIF(C32:C10011, "va", B32:B10011) + SUMIF(C32:C10012, "vam", B32:B10012)</f>
        <v>741</v>
      </c>
      <c r="F15" s="6"/>
      <c r="G15" t="s">
        <v>60</v>
      </c>
      <c r="H15" t="s">
        <v>54</v>
      </c>
      <c r="I15" t="s">
        <v>55</v>
      </c>
    </row>
    <row r="16" spans="1:9" ht="45" x14ac:dyDescent="0.2">
      <c r="A16" s="22"/>
      <c r="B16" s="15">
        <v>420</v>
      </c>
      <c r="C16" s="14" t="s">
        <v>28</v>
      </c>
      <c r="D16" s="15" t="s">
        <v>65</v>
      </c>
      <c r="E16" s="14">
        <f>SUMIF(C32:C10012, "vv", B32:B10012) + SUMIF(C32:C10013, "vvm", B32:B10013)</f>
        <v>1930</v>
      </c>
      <c r="F16" s="6"/>
      <c r="H16" t="s">
        <v>56</v>
      </c>
      <c r="I16" t="s">
        <v>57</v>
      </c>
    </row>
    <row r="17" spans="1:35" ht="31.5" x14ac:dyDescent="0.2">
      <c r="A17" s="22"/>
      <c r="B17" s="15">
        <v>430</v>
      </c>
      <c r="C17" s="14" t="s">
        <v>29</v>
      </c>
      <c r="D17" s="16" t="s">
        <v>62</v>
      </c>
      <c r="E17" s="14">
        <f>SUMIF(C32:C10013, "vcd", B32:B10013)</f>
        <v>0</v>
      </c>
      <c r="F17" s="6"/>
      <c r="H17" t="s">
        <v>29</v>
      </c>
      <c r="I17" t="s">
        <v>58</v>
      </c>
    </row>
    <row r="18" spans="1:35" ht="30" x14ac:dyDescent="0.2">
      <c r="A18" s="23"/>
      <c r="B18" s="15">
        <v>355</v>
      </c>
      <c r="C18" s="14" t="s">
        <v>30</v>
      </c>
      <c r="D18" s="15" t="s">
        <v>63</v>
      </c>
      <c r="E18" s="14">
        <f>SUMIF(C32:C10014, "vpm", B32:B10014)</f>
        <v>0</v>
      </c>
      <c r="F18" s="6"/>
      <c r="I18"/>
    </row>
    <row r="19" spans="1:35" ht="75" x14ac:dyDescent="0.2">
      <c r="A19" s="21"/>
      <c r="B19" s="15">
        <v>455</v>
      </c>
      <c r="C19" s="14" t="s">
        <v>31</v>
      </c>
      <c r="D19" s="15" t="s">
        <v>64</v>
      </c>
      <c r="E19" s="14">
        <f>SUMIF(C32:C10015, "vam", B32:B10015) + SUMIF(C32:C10016, "vvm", B32:B10016) + SUMIF(C32:C10017, "vavm", B32:B10017)</f>
        <v>0</v>
      </c>
      <c r="F19" s="6"/>
      <c r="I19"/>
    </row>
    <row r="20" spans="1:35" ht="15.75" x14ac:dyDescent="0.2">
      <c r="A20" s="21"/>
      <c r="B20" s="8">
        <v>270</v>
      </c>
      <c r="C20" s="7" t="s">
        <v>32</v>
      </c>
      <c r="D20" s="8" t="s">
        <v>33</v>
      </c>
      <c r="E20" s="7">
        <f>SUMIF(C32:C10016, "avp", B32:B10016)</f>
        <v>1381</v>
      </c>
      <c r="F20" s="6"/>
      <c r="I20"/>
    </row>
    <row r="21" spans="1:35" ht="30" x14ac:dyDescent="0.2">
      <c r="A21" s="23"/>
      <c r="B21" s="8">
        <v>438</v>
      </c>
      <c r="C21" s="7" t="s">
        <v>34</v>
      </c>
      <c r="D21" s="8" t="s">
        <v>35</v>
      </c>
      <c r="E21" s="7">
        <f>SUMIF(C32:C10017, "avav", B32:B10017)</f>
        <v>204</v>
      </c>
      <c r="F21" s="6"/>
    </row>
    <row r="22" spans="1:35" ht="30" x14ac:dyDescent="0.2">
      <c r="A22" s="22"/>
      <c r="B22" s="10">
        <v>551</v>
      </c>
      <c r="C22" s="9" t="s">
        <v>36</v>
      </c>
      <c r="D22" s="10" t="s">
        <v>37</v>
      </c>
      <c r="E22" s="9">
        <f>SUMIF(C32:C10018, "cr", B32:B10018)</f>
        <v>18001</v>
      </c>
      <c r="F22" s="3"/>
    </row>
    <row r="23" spans="1:35" ht="30" x14ac:dyDescent="0.2">
      <c r="A23" s="22"/>
      <c r="B23" s="10">
        <v>552</v>
      </c>
      <c r="C23" s="9" t="s">
        <v>38</v>
      </c>
      <c r="D23" s="10" t="s">
        <v>39</v>
      </c>
      <c r="E23" s="9">
        <f>SUMIF(C32:C10019, "cnr", B32:B10019)</f>
        <v>0</v>
      </c>
      <c r="F23" s="3"/>
    </row>
    <row r="24" spans="1:35" ht="45" x14ac:dyDescent="0.2">
      <c r="A24" s="22"/>
      <c r="B24" s="10">
        <v>553</v>
      </c>
      <c r="C24" s="9" t="s">
        <v>40</v>
      </c>
      <c r="D24" s="10" t="s">
        <v>41</v>
      </c>
      <c r="E24" s="9">
        <f>SUMIF(C32:C10020, "cf", B32:B10020)</f>
        <v>66</v>
      </c>
      <c r="F24" s="3"/>
    </row>
    <row r="25" spans="1:35" ht="45" x14ac:dyDescent="0.2">
      <c r="A25" s="24"/>
      <c r="B25" s="10">
        <v>554</v>
      </c>
      <c r="C25" s="9" t="s">
        <v>42</v>
      </c>
      <c r="D25" s="10" t="s">
        <v>43</v>
      </c>
      <c r="E25" s="9">
        <f>SUMIF(C32:C10021, "cbc", B32:B10021)</f>
        <v>311</v>
      </c>
      <c r="F25" s="3"/>
    </row>
    <row r="26" spans="1:35" ht="15.75" x14ac:dyDescent="0.2">
      <c r="A26" s="22"/>
      <c r="B26" s="12">
        <v>565</v>
      </c>
      <c r="C26" s="11" t="s">
        <v>44</v>
      </c>
      <c r="D26" s="12" t="s">
        <v>45</v>
      </c>
      <c r="E26" s="11">
        <f>SUMIF(B32:B10021, "cc", A32:A10021)</f>
        <v>4424</v>
      </c>
      <c r="F26" s="3"/>
    </row>
    <row r="27" spans="1:35" ht="15.75" x14ac:dyDescent="0.2">
      <c r="A27" s="21"/>
      <c r="B27" s="12">
        <v>566</v>
      </c>
      <c r="C27" s="13" t="s">
        <v>46</v>
      </c>
      <c r="D27" s="12" t="s">
        <v>47</v>
      </c>
      <c r="E27" s="11">
        <f>SUMIF(C32:C10021, "cbk", A32:A10021)</f>
        <v>12331</v>
      </c>
      <c r="F27" s="3"/>
    </row>
    <row r="28" spans="1:35" ht="45" x14ac:dyDescent="0.2">
      <c r="A28" s="22"/>
      <c r="B28" s="12">
        <v>567</v>
      </c>
      <c r="C28" s="11" t="s">
        <v>48</v>
      </c>
      <c r="D28" s="12" t="s">
        <v>49</v>
      </c>
      <c r="E28" s="11">
        <f>SUMIF(C32:C10027, "cda", A32:A10027)</f>
        <v>0</v>
      </c>
      <c r="F28" s="3"/>
    </row>
    <row r="29" spans="1:35" ht="15.75" x14ac:dyDescent="0.2">
      <c r="A29" s="27"/>
      <c r="B29" s="30">
        <v>763</v>
      </c>
      <c r="C29" s="29"/>
      <c r="D29" s="28" t="s">
        <v>69</v>
      </c>
      <c r="E29" s="43">
        <f>SUM(E30:E31)</f>
        <v>9441</v>
      </c>
    </row>
    <row r="30" spans="1:35" ht="77.25" customHeight="1" x14ac:dyDescent="0.2">
      <c r="A30" s="25"/>
      <c r="B30" s="30"/>
      <c r="C30" s="29"/>
      <c r="D30" s="28" t="s">
        <v>73</v>
      </c>
      <c r="E30" s="45">
        <v>5771</v>
      </c>
      <c r="F30" s="38" t="s">
        <v>70</v>
      </c>
    </row>
    <row r="31" spans="1:35" ht="68.25" customHeight="1" x14ac:dyDescent="0.2">
      <c r="A31" s="26"/>
      <c r="B31" s="30">
        <v>762</v>
      </c>
      <c r="C31" s="29"/>
      <c r="D31" s="28" t="s">
        <v>74</v>
      </c>
      <c r="E31" s="45">
        <v>3670</v>
      </c>
      <c r="F31" s="42" t="s">
        <v>77</v>
      </c>
    </row>
    <row r="32" spans="1:35" ht="31.5" x14ac:dyDescent="0.25">
      <c r="A32" s="25"/>
      <c r="B32" s="32">
        <v>766</v>
      </c>
      <c r="C32" s="33"/>
      <c r="D32" s="32" t="s">
        <v>72</v>
      </c>
      <c r="E32" s="44">
        <f>SUM(E33:E34)</f>
        <v>2668</v>
      </c>
      <c r="F32" s="3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56.25" customHeight="1" x14ac:dyDescent="0.25">
      <c r="A33" s="25"/>
      <c r="B33" s="32">
        <v>764</v>
      </c>
      <c r="C33" s="33"/>
      <c r="D33" s="32" t="s">
        <v>71</v>
      </c>
      <c r="E33" s="46">
        <v>1920</v>
      </c>
      <c r="F33" s="40" t="s">
        <v>78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63" x14ac:dyDescent="0.25">
      <c r="A34" s="25"/>
      <c r="B34" s="34"/>
      <c r="C34" s="34"/>
      <c r="D34" s="33" t="s">
        <v>76</v>
      </c>
      <c r="E34" s="46">
        <v>748</v>
      </c>
      <c r="F34" s="41" t="s">
        <v>75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x14ac:dyDescent="0.2"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s="49" customFormat="1" ht="15.75" x14ac:dyDescent="0.2">
      <c r="A36" s="48" t="s">
        <v>438</v>
      </c>
      <c r="C36" s="50" t="s">
        <v>439</v>
      </c>
      <c r="D36" s="51" t="s">
        <v>440</v>
      </c>
      <c r="E36" s="52" t="s">
        <v>441</v>
      </c>
      <c r="F36" s="52" t="s">
        <v>442</v>
      </c>
    </row>
    <row r="37" spans="1:35" x14ac:dyDescent="0.2">
      <c r="A37" t="s">
        <v>181</v>
      </c>
      <c r="C37">
        <v>352</v>
      </c>
      <c r="D37">
        <v>18</v>
      </c>
      <c r="E37">
        <v>1745</v>
      </c>
      <c r="F37">
        <v>1739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x14ac:dyDescent="0.2">
      <c r="A38" t="s">
        <v>182</v>
      </c>
      <c r="C38">
        <v>18519</v>
      </c>
      <c r="D38">
        <v>4406</v>
      </c>
      <c r="E38">
        <v>16180</v>
      </c>
      <c r="F38">
        <v>15731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x14ac:dyDescent="0.2"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x14ac:dyDescent="0.2"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x14ac:dyDescent="0.2"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x14ac:dyDescent="0.2">
      <c r="A42" t="s">
        <v>79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x14ac:dyDescent="0.2">
      <c r="A43" t="s">
        <v>80</v>
      </c>
      <c r="B43" t="s">
        <v>81</v>
      </c>
      <c r="C43" t="s">
        <v>82</v>
      </c>
      <c r="D43" t="s">
        <v>83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</row>
    <row r="44" spans="1:35" x14ac:dyDescent="0.2">
      <c r="B44">
        <v>47</v>
      </c>
      <c r="C44" t="s">
        <v>4</v>
      </c>
      <c r="D44" t="s">
        <v>84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x14ac:dyDescent="0.2">
      <c r="B45">
        <v>7</v>
      </c>
      <c r="C45" t="s">
        <v>4</v>
      </c>
      <c r="D45" t="s">
        <v>85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x14ac:dyDescent="0.2">
      <c r="B46">
        <v>5</v>
      </c>
      <c r="C46" t="s">
        <v>4</v>
      </c>
      <c r="D46" t="s">
        <v>86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x14ac:dyDescent="0.2"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x14ac:dyDescent="0.2">
      <c r="A48" t="s">
        <v>87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x14ac:dyDescent="0.2">
      <c r="A49" t="s">
        <v>88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x14ac:dyDescent="0.2">
      <c r="A50" t="s">
        <v>80</v>
      </c>
      <c r="B50" t="s">
        <v>89</v>
      </c>
      <c r="C50" t="s">
        <v>82</v>
      </c>
      <c r="D50" t="s">
        <v>90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x14ac:dyDescent="0.2">
      <c r="B51">
        <v>3</v>
      </c>
      <c r="C51" t="s">
        <v>8</v>
      </c>
      <c r="D51" t="s">
        <v>91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x14ac:dyDescent="0.2">
      <c r="B52">
        <v>1</v>
      </c>
      <c r="C52" t="s">
        <v>10</v>
      </c>
      <c r="D52" t="s">
        <v>92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x14ac:dyDescent="0.2">
      <c r="B53">
        <v>1</v>
      </c>
      <c r="C53" t="s">
        <v>10</v>
      </c>
      <c r="D53" t="s">
        <v>93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x14ac:dyDescent="0.2">
      <c r="B54">
        <v>2</v>
      </c>
      <c r="C54" t="s">
        <v>10</v>
      </c>
      <c r="D54" t="s">
        <v>94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x14ac:dyDescent="0.2">
      <c r="B55">
        <v>3</v>
      </c>
      <c r="C55" t="s">
        <v>8</v>
      </c>
      <c r="D55" t="s">
        <v>95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x14ac:dyDescent="0.2">
      <c r="B56">
        <v>3</v>
      </c>
      <c r="C56" t="s">
        <v>8</v>
      </c>
      <c r="D56" t="s">
        <v>96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2"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8" spans="1:35" x14ac:dyDescent="0.2">
      <c r="A58" t="s">
        <v>97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1:35" x14ac:dyDescent="0.2">
      <c r="A59" t="s">
        <v>98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1:35" x14ac:dyDescent="0.2">
      <c r="A60" t="s">
        <v>99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</row>
    <row r="61" spans="1:35" x14ac:dyDescent="0.2">
      <c r="A61" t="s">
        <v>80</v>
      </c>
      <c r="B61" t="s">
        <v>89</v>
      </c>
      <c r="C61" t="s">
        <v>82</v>
      </c>
      <c r="D61" t="s">
        <v>83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</row>
    <row r="62" spans="1:35" x14ac:dyDescent="0.2">
      <c r="B62">
        <v>469</v>
      </c>
      <c r="C62" t="s">
        <v>100</v>
      </c>
      <c r="D62" t="s">
        <v>84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</row>
    <row r="63" spans="1:35" x14ac:dyDescent="0.2">
      <c r="B63">
        <v>4</v>
      </c>
      <c r="C63" t="s">
        <v>17</v>
      </c>
      <c r="D63" t="s">
        <v>101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</row>
    <row r="64" spans="1:35" x14ac:dyDescent="0.2">
      <c r="B64">
        <v>1</v>
      </c>
      <c r="C64" t="s">
        <v>100</v>
      </c>
      <c r="D64" t="s">
        <v>102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</row>
    <row r="65" spans="1:35" x14ac:dyDescent="0.2">
      <c r="B65">
        <v>1</v>
      </c>
      <c r="C65" t="s">
        <v>100</v>
      </c>
      <c r="D65" t="s">
        <v>103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</row>
    <row r="66" spans="1:35" x14ac:dyDescent="0.2">
      <c r="B66">
        <v>83</v>
      </c>
      <c r="C66" t="s">
        <v>67</v>
      </c>
      <c r="D66" t="s">
        <v>85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x14ac:dyDescent="0.2">
      <c r="B67">
        <v>3</v>
      </c>
      <c r="C67" t="s">
        <v>100</v>
      </c>
      <c r="D67" t="s">
        <v>104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x14ac:dyDescent="0.2">
      <c r="B68">
        <v>34</v>
      </c>
      <c r="C68" t="s">
        <v>100</v>
      </c>
      <c r="D68" t="s">
        <v>105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</row>
    <row r="69" spans="1:35" x14ac:dyDescent="0.2">
      <c r="B69">
        <v>9</v>
      </c>
      <c r="C69" t="s">
        <v>100</v>
      </c>
      <c r="D69" t="s">
        <v>86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</row>
    <row r="70" spans="1:35" x14ac:dyDescent="0.2"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</row>
    <row r="71" spans="1:35" x14ac:dyDescent="0.2">
      <c r="A71" t="s">
        <v>97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</row>
    <row r="72" spans="1:35" x14ac:dyDescent="0.2">
      <c r="A72" t="s">
        <v>98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</row>
    <row r="73" spans="1:35" x14ac:dyDescent="0.2">
      <c r="A73" t="s">
        <v>106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</row>
    <row r="74" spans="1:35" x14ac:dyDescent="0.2">
      <c r="A74" t="s">
        <v>107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</row>
    <row r="75" spans="1:35" x14ac:dyDescent="0.2">
      <c r="A75" t="s">
        <v>80</v>
      </c>
      <c r="B75" t="s">
        <v>89</v>
      </c>
      <c r="C75" t="s">
        <v>82</v>
      </c>
      <c r="D75" t="s">
        <v>90</v>
      </c>
      <c r="E75" t="s">
        <v>83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35" x14ac:dyDescent="0.2">
      <c r="B76">
        <v>3</v>
      </c>
      <c r="C76" t="s">
        <v>15</v>
      </c>
      <c r="D76" t="s">
        <v>91</v>
      </c>
      <c r="E76" t="s">
        <v>85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</row>
    <row r="77" spans="1:35" x14ac:dyDescent="0.2">
      <c r="B77">
        <v>1</v>
      </c>
      <c r="C77" t="s">
        <v>15</v>
      </c>
      <c r="D77" t="s">
        <v>108</v>
      </c>
      <c r="E77" t="s">
        <v>84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1:35" x14ac:dyDescent="0.2">
      <c r="B78">
        <v>1</v>
      </c>
      <c r="C78" t="s">
        <v>17</v>
      </c>
      <c r="D78" t="s">
        <v>92</v>
      </c>
      <c r="E78" t="s">
        <v>84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1:35" x14ac:dyDescent="0.2">
      <c r="B79">
        <v>1</v>
      </c>
      <c r="C79" t="s">
        <v>17</v>
      </c>
      <c r="D79" t="s">
        <v>109</v>
      </c>
      <c r="E79" t="s">
        <v>84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x14ac:dyDescent="0.2">
      <c r="B80">
        <v>1</v>
      </c>
      <c r="C80" t="s">
        <v>15</v>
      </c>
      <c r="D80" t="s">
        <v>110</v>
      </c>
      <c r="E80" t="s">
        <v>101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2:35" x14ac:dyDescent="0.2">
      <c r="B81">
        <v>2</v>
      </c>
      <c r="C81" t="s">
        <v>17</v>
      </c>
      <c r="D81" t="s">
        <v>111</v>
      </c>
      <c r="E81" t="s">
        <v>84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</row>
    <row r="82" spans="2:35" x14ac:dyDescent="0.2">
      <c r="B82">
        <v>1</v>
      </c>
      <c r="C82" t="s">
        <v>17</v>
      </c>
      <c r="D82" t="s">
        <v>112</v>
      </c>
      <c r="E82" t="s">
        <v>84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</row>
    <row r="83" spans="2:35" x14ac:dyDescent="0.2">
      <c r="B83">
        <v>1</v>
      </c>
      <c r="C83" t="s">
        <v>17</v>
      </c>
      <c r="D83" t="s">
        <v>93</v>
      </c>
      <c r="E83" t="s">
        <v>101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</row>
    <row r="84" spans="2:35" x14ac:dyDescent="0.2">
      <c r="B84">
        <v>1</v>
      </c>
      <c r="C84" t="s">
        <v>17</v>
      </c>
      <c r="D84" t="s">
        <v>113</v>
      </c>
      <c r="E84" t="s">
        <v>84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</row>
    <row r="85" spans="2:35" x14ac:dyDescent="0.2">
      <c r="B85">
        <v>1</v>
      </c>
      <c r="C85" t="s">
        <v>17</v>
      </c>
      <c r="D85" t="s">
        <v>114</v>
      </c>
      <c r="E85" t="s">
        <v>84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</row>
    <row r="86" spans="2:35" x14ac:dyDescent="0.2">
      <c r="B86">
        <v>1</v>
      </c>
      <c r="C86" t="s">
        <v>15</v>
      </c>
      <c r="D86" t="s">
        <v>115</v>
      </c>
      <c r="E86" t="s">
        <v>84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</row>
    <row r="87" spans="2:35" x14ac:dyDescent="0.2">
      <c r="B87">
        <v>1</v>
      </c>
      <c r="C87" t="s">
        <v>17</v>
      </c>
      <c r="D87" t="s">
        <v>116</v>
      </c>
      <c r="E87" t="s">
        <v>84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</row>
    <row r="88" spans="2:35" x14ac:dyDescent="0.2">
      <c r="B88">
        <v>2</v>
      </c>
      <c r="C88" t="s">
        <v>15</v>
      </c>
      <c r="D88" t="s">
        <v>117</v>
      </c>
      <c r="E88" t="s">
        <v>84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</row>
    <row r="89" spans="2:35" x14ac:dyDescent="0.2">
      <c r="B89">
        <v>1</v>
      </c>
      <c r="C89" t="s">
        <v>17</v>
      </c>
      <c r="D89" t="s">
        <v>118</v>
      </c>
      <c r="E89" t="s">
        <v>101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</row>
    <row r="90" spans="2:35" x14ac:dyDescent="0.2">
      <c r="B90">
        <v>1</v>
      </c>
      <c r="C90" t="s">
        <v>17</v>
      </c>
      <c r="D90" t="s">
        <v>119</v>
      </c>
      <c r="E90" t="s">
        <v>84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</row>
    <row r="91" spans="2:35" x14ac:dyDescent="0.2">
      <c r="B91">
        <v>1</v>
      </c>
      <c r="C91" t="s">
        <v>17</v>
      </c>
      <c r="D91" t="s">
        <v>94</v>
      </c>
      <c r="E91" t="s">
        <v>84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</row>
    <row r="92" spans="2:35" x14ac:dyDescent="0.2">
      <c r="B92">
        <v>1</v>
      </c>
      <c r="C92" t="s">
        <v>17</v>
      </c>
      <c r="D92" t="s">
        <v>94</v>
      </c>
      <c r="E92" t="s">
        <v>86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</row>
    <row r="93" spans="2:35" x14ac:dyDescent="0.2">
      <c r="B93">
        <v>10</v>
      </c>
      <c r="C93" t="s">
        <v>15</v>
      </c>
      <c r="D93" t="s">
        <v>95</v>
      </c>
      <c r="E93" t="s">
        <v>84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</row>
    <row r="94" spans="2:35" x14ac:dyDescent="0.2">
      <c r="B94">
        <v>1</v>
      </c>
      <c r="C94" t="s">
        <v>15</v>
      </c>
      <c r="D94" t="s">
        <v>95</v>
      </c>
      <c r="E94" t="s">
        <v>85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2:35" x14ac:dyDescent="0.2">
      <c r="B95">
        <v>1</v>
      </c>
      <c r="C95" t="s">
        <v>17</v>
      </c>
      <c r="D95" t="s">
        <v>120</v>
      </c>
      <c r="E95" t="s">
        <v>84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x14ac:dyDescent="0.2">
      <c r="B96">
        <v>1</v>
      </c>
      <c r="C96" t="s">
        <v>15</v>
      </c>
      <c r="D96" t="s">
        <v>96</v>
      </c>
      <c r="E96" t="s">
        <v>84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x14ac:dyDescent="0.2">
      <c r="B97">
        <v>2</v>
      </c>
      <c r="C97" t="s">
        <v>15</v>
      </c>
      <c r="D97" t="s">
        <v>96</v>
      </c>
      <c r="E97" t="s">
        <v>105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x14ac:dyDescent="0.2"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x14ac:dyDescent="0.2">
      <c r="A99" t="s">
        <v>121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x14ac:dyDescent="0.2">
      <c r="A100" t="s">
        <v>80</v>
      </c>
      <c r="B100" t="s">
        <v>122</v>
      </c>
      <c r="C100" t="s">
        <v>82</v>
      </c>
      <c r="D100" t="s">
        <v>123</v>
      </c>
      <c r="E100" t="s">
        <v>124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x14ac:dyDescent="0.2">
      <c r="B101">
        <v>2570</v>
      </c>
      <c r="C101" t="s">
        <v>61</v>
      </c>
      <c r="D101" t="s">
        <v>125</v>
      </c>
      <c r="E101" t="s">
        <v>126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x14ac:dyDescent="0.2">
      <c r="B102">
        <v>1</v>
      </c>
      <c r="C102" t="s">
        <v>20</v>
      </c>
      <c r="D102" t="s">
        <v>125</v>
      </c>
      <c r="E102" t="s">
        <v>127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x14ac:dyDescent="0.2">
      <c r="B103">
        <v>2</v>
      </c>
      <c r="C103" t="s">
        <v>61</v>
      </c>
      <c r="D103" t="s">
        <v>125</v>
      </c>
      <c r="E103" t="s">
        <v>128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x14ac:dyDescent="0.2">
      <c r="B104">
        <v>1</v>
      </c>
      <c r="C104" t="s">
        <v>61</v>
      </c>
      <c r="D104" t="s">
        <v>125</v>
      </c>
      <c r="E104" t="s">
        <v>129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x14ac:dyDescent="0.2">
      <c r="B105">
        <v>4</v>
      </c>
      <c r="C105" t="s">
        <v>61</v>
      </c>
      <c r="D105" t="s">
        <v>125</v>
      </c>
      <c r="E105" t="s">
        <v>130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x14ac:dyDescent="0.2">
      <c r="B106">
        <v>2984</v>
      </c>
      <c r="C106" t="s">
        <v>61</v>
      </c>
      <c r="D106" t="s">
        <v>125</v>
      </c>
      <c r="E106" t="s">
        <v>131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x14ac:dyDescent="0.2">
      <c r="B107">
        <v>65</v>
      </c>
      <c r="C107" t="s">
        <v>61</v>
      </c>
      <c r="D107" t="s">
        <v>125</v>
      </c>
      <c r="E107" t="s">
        <v>132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x14ac:dyDescent="0.2">
      <c r="B108">
        <v>42</v>
      </c>
      <c r="C108" t="s">
        <v>61</v>
      </c>
      <c r="D108" t="s">
        <v>133</v>
      </c>
      <c r="E108" t="s">
        <v>126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x14ac:dyDescent="0.2">
      <c r="B109">
        <v>29</v>
      </c>
      <c r="C109" t="s">
        <v>61</v>
      </c>
      <c r="D109" t="s">
        <v>133</v>
      </c>
      <c r="E109" t="s">
        <v>129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x14ac:dyDescent="0.2">
      <c r="B110">
        <v>1</v>
      </c>
      <c r="C110" t="s">
        <v>20</v>
      </c>
      <c r="D110" t="s">
        <v>134</v>
      </c>
      <c r="E110" t="s">
        <v>135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x14ac:dyDescent="0.2">
      <c r="B111">
        <v>4058</v>
      </c>
      <c r="C111" t="s">
        <v>61</v>
      </c>
      <c r="D111" t="s">
        <v>134</v>
      </c>
      <c r="E111" t="s">
        <v>126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x14ac:dyDescent="0.2">
      <c r="B112">
        <v>3</v>
      </c>
      <c r="C112" t="s">
        <v>20</v>
      </c>
      <c r="D112" t="s">
        <v>134</v>
      </c>
      <c r="E112" t="s">
        <v>127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2:35" x14ac:dyDescent="0.2">
      <c r="B113">
        <v>2</v>
      </c>
      <c r="C113" t="s">
        <v>61</v>
      </c>
      <c r="D113" t="s">
        <v>134</v>
      </c>
      <c r="E113" t="s">
        <v>130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x14ac:dyDescent="0.2">
      <c r="B114">
        <v>1</v>
      </c>
      <c r="C114" t="s">
        <v>61</v>
      </c>
      <c r="D114" t="s">
        <v>134</v>
      </c>
      <c r="E114" t="s">
        <v>136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x14ac:dyDescent="0.2">
      <c r="B115">
        <v>21</v>
      </c>
      <c r="C115" t="s">
        <v>61</v>
      </c>
      <c r="D115" t="s">
        <v>134</v>
      </c>
      <c r="E115" t="s">
        <v>131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2:35" x14ac:dyDescent="0.2">
      <c r="B116">
        <v>17</v>
      </c>
      <c r="C116" t="s">
        <v>61</v>
      </c>
      <c r="D116" t="s">
        <v>134</v>
      </c>
      <c r="E116" t="s">
        <v>132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2:35" x14ac:dyDescent="0.2">
      <c r="B117">
        <v>307</v>
      </c>
      <c r="C117" t="s">
        <v>61</v>
      </c>
      <c r="D117" t="s">
        <v>137</v>
      </c>
      <c r="E117" t="s">
        <v>126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2:35" x14ac:dyDescent="0.2">
      <c r="B118">
        <v>1</v>
      </c>
      <c r="C118" t="s">
        <v>61</v>
      </c>
      <c r="D118" t="s">
        <v>137</v>
      </c>
      <c r="E118" t="s">
        <v>130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2:35" x14ac:dyDescent="0.2">
      <c r="B119">
        <v>3</v>
      </c>
      <c r="C119" t="s">
        <v>61</v>
      </c>
      <c r="D119" t="s">
        <v>137</v>
      </c>
      <c r="E119" t="s">
        <v>131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2:35" x14ac:dyDescent="0.2">
      <c r="B120">
        <v>1</v>
      </c>
      <c r="C120" t="s">
        <v>61</v>
      </c>
      <c r="D120" t="s">
        <v>137</v>
      </c>
      <c r="E120" t="s">
        <v>132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2:35" x14ac:dyDescent="0.2">
      <c r="B121">
        <v>24</v>
      </c>
      <c r="C121" t="s">
        <v>20</v>
      </c>
      <c r="D121" t="s">
        <v>138</v>
      </c>
      <c r="E121" t="s">
        <v>127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</row>
    <row r="122" spans="2:35" x14ac:dyDescent="0.2">
      <c r="B122">
        <v>1</v>
      </c>
      <c r="C122" t="s">
        <v>20</v>
      </c>
      <c r="D122" t="s">
        <v>138</v>
      </c>
      <c r="E122" t="s">
        <v>132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</row>
    <row r="123" spans="2:35" x14ac:dyDescent="0.2">
      <c r="B123">
        <v>432</v>
      </c>
      <c r="C123" t="s">
        <v>20</v>
      </c>
      <c r="D123" t="s">
        <v>139</v>
      </c>
      <c r="E123" t="s">
        <v>135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2:35" x14ac:dyDescent="0.2">
      <c r="B124">
        <v>1</v>
      </c>
      <c r="C124" t="s">
        <v>20</v>
      </c>
      <c r="D124" t="s">
        <v>139</v>
      </c>
      <c r="E124" t="s">
        <v>126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2:35" x14ac:dyDescent="0.2">
      <c r="B125">
        <v>2</v>
      </c>
      <c r="C125" t="s">
        <v>20</v>
      </c>
      <c r="D125" t="s">
        <v>139</v>
      </c>
      <c r="E125" t="s">
        <v>140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</row>
    <row r="126" spans="2:35" x14ac:dyDescent="0.2">
      <c r="B126">
        <v>6</v>
      </c>
      <c r="C126" t="s">
        <v>20</v>
      </c>
      <c r="D126" t="s">
        <v>139</v>
      </c>
      <c r="E126" t="s">
        <v>132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</row>
    <row r="127" spans="2:35" x14ac:dyDescent="0.2">
      <c r="B127">
        <v>13</v>
      </c>
      <c r="C127" t="s">
        <v>20</v>
      </c>
      <c r="D127" t="s">
        <v>141</v>
      </c>
      <c r="E127" t="s">
        <v>142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</row>
    <row r="128" spans="2:35" x14ac:dyDescent="0.2">
      <c r="B128">
        <v>223</v>
      </c>
      <c r="C128" t="s">
        <v>20</v>
      </c>
      <c r="D128" t="s">
        <v>143</v>
      </c>
      <c r="E128" t="s">
        <v>140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</row>
    <row r="129" spans="2:35" x14ac:dyDescent="0.2">
      <c r="B129">
        <v>1</v>
      </c>
      <c r="C129" t="s">
        <v>20</v>
      </c>
      <c r="D129" t="s">
        <v>144</v>
      </c>
      <c r="E129" t="s">
        <v>135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</row>
    <row r="130" spans="2:35" x14ac:dyDescent="0.2">
      <c r="B130">
        <v>3</v>
      </c>
      <c r="C130" t="s">
        <v>20</v>
      </c>
      <c r="D130" t="s">
        <v>144</v>
      </c>
      <c r="E130" t="s">
        <v>126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</row>
    <row r="131" spans="2:35" x14ac:dyDescent="0.2">
      <c r="B131">
        <v>1770</v>
      </c>
      <c r="C131" t="s">
        <v>20</v>
      </c>
      <c r="D131" t="s">
        <v>144</v>
      </c>
      <c r="E131" t="s">
        <v>127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</row>
    <row r="132" spans="2:35" x14ac:dyDescent="0.2">
      <c r="B132">
        <v>1</v>
      </c>
      <c r="C132" t="s">
        <v>20</v>
      </c>
      <c r="D132" t="s">
        <v>144</v>
      </c>
      <c r="E132" t="s">
        <v>130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</row>
    <row r="133" spans="2:35" x14ac:dyDescent="0.2">
      <c r="B133">
        <v>5</v>
      </c>
      <c r="C133" t="s">
        <v>20</v>
      </c>
      <c r="D133" t="s">
        <v>144</v>
      </c>
      <c r="E133" t="s">
        <v>131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2:35" x14ac:dyDescent="0.2">
      <c r="B134">
        <v>17</v>
      </c>
      <c r="C134" t="s">
        <v>20</v>
      </c>
      <c r="D134" t="s">
        <v>144</v>
      </c>
      <c r="E134" t="s">
        <v>132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</row>
    <row r="135" spans="2:35" x14ac:dyDescent="0.2">
      <c r="B135">
        <v>1</v>
      </c>
      <c r="C135" t="s">
        <v>20</v>
      </c>
      <c r="D135" t="s">
        <v>145</v>
      </c>
      <c r="E135" t="s">
        <v>146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</row>
    <row r="136" spans="2:35" x14ac:dyDescent="0.2">
      <c r="B136">
        <v>1</v>
      </c>
      <c r="C136" t="s">
        <v>61</v>
      </c>
      <c r="D136" t="s">
        <v>145</v>
      </c>
      <c r="E136" t="s">
        <v>131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</row>
    <row r="137" spans="2:35" x14ac:dyDescent="0.2">
      <c r="B137">
        <v>887</v>
      </c>
      <c r="C137" t="s">
        <v>61</v>
      </c>
      <c r="D137" t="s">
        <v>147</v>
      </c>
      <c r="E137" t="s">
        <v>126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</row>
    <row r="138" spans="2:35" x14ac:dyDescent="0.2">
      <c r="B138">
        <v>2</v>
      </c>
      <c r="C138" t="s">
        <v>20</v>
      </c>
      <c r="D138" t="s">
        <v>147</v>
      </c>
      <c r="E138" t="s">
        <v>146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</row>
    <row r="139" spans="2:35" x14ac:dyDescent="0.2">
      <c r="B139">
        <v>4</v>
      </c>
      <c r="C139" t="s">
        <v>61</v>
      </c>
      <c r="D139" t="s">
        <v>147</v>
      </c>
      <c r="E139" t="s">
        <v>131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</row>
    <row r="140" spans="2:35" x14ac:dyDescent="0.2">
      <c r="B140">
        <v>9</v>
      </c>
      <c r="C140" t="s">
        <v>61</v>
      </c>
      <c r="D140" t="s">
        <v>147</v>
      </c>
      <c r="E140" t="s">
        <v>132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</row>
    <row r="141" spans="2:35" x14ac:dyDescent="0.2">
      <c r="B141">
        <v>126</v>
      </c>
      <c r="C141" t="s">
        <v>61</v>
      </c>
      <c r="D141" t="s">
        <v>148</v>
      </c>
      <c r="E141" t="s">
        <v>126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</row>
    <row r="142" spans="2:35" x14ac:dyDescent="0.2">
      <c r="B142">
        <v>4</v>
      </c>
      <c r="C142" t="s">
        <v>61</v>
      </c>
      <c r="D142" t="s">
        <v>148</v>
      </c>
      <c r="E142" t="s">
        <v>131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</row>
    <row r="143" spans="2:35" x14ac:dyDescent="0.2">
      <c r="B143">
        <v>178</v>
      </c>
      <c r="C143" t="s">
        <v>61</v>
      </c>
      <c r="D143" t="s">
        <v>148</v>
      </c>
      <c r="E143" t="s">
        <v>132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</row>
    <row r="144" spans="2:35" x14ac:dyDescent="0.2">
      <c r="B144">
        <v>15</v>
      </c>
      <c r="C144" t="s">
        <v>61</v>
      </c>
      <c r="D144" t="s">
        <v>149</v>
      </c>
      <c r="E144" t="s">
        <v>126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</row>
    <row r="145" spans="2:35" x14ac:dyDescent="0.2">
      <c r="B145">
        <v>18</v>
      </c>
      <c r="C145" t="s">
        <v>61</v>
      </c>
      <c r="D145" t="s">
        <v>149</v>
      </c>
      <c r="E145" t="s">
        <v>132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</row>
    <row r="146" spans="2:35" x14ac:dyDescent="0.2">
      <c r="B146">
        <v>1</v>
      </c>
      <c r="D146" t="s">
        <v>150</v>
      </c>
      <c r="E146" t="s">
        <v>151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</row>
    <row r="147" spans="2:35" x14ac:dyDescent="0.2">
      <c r="B147">
        <v>13</v>
      </c>
      <c r="C147" t="s">
        <v>61</v>
      </c>
      <c r="D147" t="s">
        <v>152</v>
      </c>
      <c r="E147" t="s">
        <v>126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</row>
    <row r="148" spans="2:35" x14ac:dyDescent="0.2">
      <c r="B148">
        <v>6</v>
      </c>
      <c r="D148" t="s">
        <v>153</v>
      </c>
      <c r="E148" t="s">
        <v>154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</row>
    <row r="149" spans="2:35" x14ac:dyDescent="0.2">
      <c r="B149">
        <v>25</v>
      </c>
      <c r="C149" t="s">
        <v>61</v>
      </c>
      <c r="D149" t="s">
        <v>155</v>
      </c>
      <c r="E149" t="s">
        <v>126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</row>
    <row r="150" spans="2:35" x14ac:dyDescent="0.2">
      <c r="B150">
        <v>7</v>
      </c>
      <c r="C150" t="s">
        <v>61</v>
      </c>
      <c r="D150" t="s">
        <v>156</v>
      </c>
      <c r="E150" t="s">
        <v>126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</row>
    <row r="151" spans="2:35" x14ac:dyDescent="0.2">
      <c r="B151">
        <v>1</v>
      </c>
      <c r="C151" t="s">
        <v>20</v>
      </c>
      <c r="D151" t="s">
        <v>156</v>
      </c>
      <c r="E151" t="s">
        <v>127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2:35" x14ac:dyDescent="0.2">
      <c r="B152">
        <v>749</v>
      </c>
      <c r="C152" t="s">
        <v>61</v>
      </c>
      <c r="D152" t="s">
        <v>157</v>
      </c>
      <c r="E152" t="s">
        <v>126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</row>
    <row r="153" spans="2:35" x14ac:dyDescent="0.2">
      <c r="B153">
        <v>1</v>
      </c>
      <c r="C153" t="s">
        <v>61</v>
      </c>
      <c r="D153" t="s">
        <v>157</v>
      </c>
      <c r="E153" t="s">
        <v>158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</row>
    <row r="154" spans="2:35" x14ac:dyDescent="0.2">
      <c r="B154">
        <v>1</v>
      </c>
      <c r="C154" t="s">
        <v>20</v>
      </c>
      <c r="D154" t="s">
        <v>157</v>
      </c>
      <c r="E154" t="s">
        <v>146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</row>
    <row r="155" spans="2:35" x14ac:dyDescent="0.2">
      <c r="B155">
        <v>7</v>
      </c>
      <c r="C155" t="s">
        <v>61</v>
      </c>
      <c r="D155" t="s">
        <v>157</v>
      </c>
      <c r="E155" t="s">
        <v>131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</row>
    <row r="156" spans="2:35" x14ac:dyDescent="0.2">
      <c r="B156">
        <v>5</v>
      </c>
      <c r="C156" t="s">
        <v>61</v>
      </c>
      <c r="D156" t="s">
        <v>157</v>
      </c>
      <c r="E156" t="s">
        <v>132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</row>
    <row r="157" spans="2:35" x14ac:dyDescent="0.2">
      <c r="B157">
        <v>1</v>
      </c>
      <c r="C157" t="s">
        <v>61</v>
      </c>
      <c r="D157" t="s">
        <v>159</v>
      </c>
      <c r="E157" t="s">
        <v>126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</row>
    <row r="158" spans="2:35" x14ac:dyDescent="0.2">
      <c r="B158">
        <v>136</v>
      </c>
      <c r="C158" t="s">
        <v>61</v>
      </c>
      <c r="D158" t="s">
        <v>160</v>
      </c>
      <c r="E158" t="s">
        <v>126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</row>
    <row r="159" spans="2:35" x14ac:dyDescent="0.2">
      <c r="B159">
        <v>1</v>
      </c>
      <c r="C159" t="s">
        <v>61</v>
      </c>
      <c r="D159" t="s">
        <v>160</v>
      </c>
      <c r="E159" t="s">
        <v>161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</row>
    <row r="160" spans="2:35" x14ac:dyDescent="0.2">
      <c r="B160">
        <v>1</v>
      </c>
      <c r="C160" t="s">
        <v>61</v>
      </c>
      <c r="D160" t="s">
        <v>160</v>
      </c>
      <c r="E160" t="s">
        <v>131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</row>
    <row r="161" spans="2:35" x14ac:dyDescent="0.2">
      <c r="B161">
        <v>9</v>
      </c>
      <c r="C161" t="s">
        <v>61</v>
      </c>
      <c r="D161" t="s">
        <v>160</v>
      </c>
      <c r="E161" t="s">
        <v>132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</row>
    <row r="162" spans="2:35" x14ac:dyDescent="0.2">
      <c r="B162">
        <v>2</v>
      </c>
      <c r="C162" t="s">
        <v>61</v>
      </c>
      <c r="D162" t="s">
        <v>162</v>
      </c>
      <c r="E162" t="s">
        <v>126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</row>
    <row r="163" spans="2:35" x14ac:dyDescent="0.2">
      <c r="B163">
        <v>668</v>
      </c>
      <c r="C163" t="s">
        <v>61</v>
      </c>
      <c r="D163" t="s">
        <v>163</v>
      </c>
      <c r="E163" t="s">
        <v>126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</row>
    <row r="164" spans="2:35" x14ac:dyDescent="0.2">
      <c r="B164">
        <v>1</v>
      </c>
      <c r="C164" t="s">
        <v>61</v>
      </c>
      <c r="D164" t="s">
        <v>163</v>
      </c>
      <c r="E164" t="s">
        <v>136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</row>
    <row r="165" spans="2:35" x14ac:dyDescent="0.2">
      <c r="B165">
        <v>2</v>
      </c>
      <c r="C165" t="s">
        <v>61</v>
      </c>
      <c r="D165" t="s">
        <v>163</v>
      </c>
      <c r="E165" t="s">
        <v>131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</row>
    <row r="166" spans="2:35" x14ac:dyDescent="0.2">
      <c r="B166">
        <v>297</v>
      </c>
      <c r="C166" t="s">
        <v>61</v>
      </c>
      <c r="D166" t="s">
        <v>163</v>
      </c>
      <c r="E166" t="s">
        <v>132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</row>
    <row r="167" spans="2:35" x14ac:dyDescent="0.2">
      <c r="B167">
        <v>438</v>
      </c>
      <c r="C167" t="s">
        <v>61</v>
      </c>
      <c r="D167" t="s">
        <v>164</v>
      </c>
      <c r="E167" t="s">
        <v>126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</row>
    <row r="168" spans="2:35" x14ac:dyDescent="0.2">
      <c r="B168">
        <v>3</v>
      </c>
      <c r="C168" t="s">
        <v>61</v>
      </c>
      <c r="D168" t="s">
        <v>164</v>
      </c>
      <c r="E168" t="s">
        <v>131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</row>
    <row r="169" spans="2:35" x14ac:dyDescent="0.2">
      <c r="B169">
        <v>1</v>
      </c>
      <c r="C169" t="s">
        <v>61</v>
      </c>
      <c r="D169" t="s">
        <v>165</v>
      </c>
      <c r="E169" t="s">
        <v>126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</row>
    <row r="170" spans="2:35" x14ac:dyDescent="0.2">
      <c r="B170">
        <v>1</v>
      </c>
      <c r="C170" t="s">
        <v>61</v>
      </c>
      <c r="D170" t="s">
        <v>166</v>
      </c>
      <c r="E170" t="s">
        <v>129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</row>
    <row r="171" spans="2:35" x14ac:dyDescent="0.2">
      <c r="B171">
        <v>249</v>
      </c>
      <c r="C171" t="s">
        <v>61</v>
      </c>
      <c r="D171" t="s">
        <v>167</v>
      </c>
      <c r="E171" t="s">
        <v>126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</row>
    <row r="172" spans="2:35" x14ac:dyDescent="0.2">
      <c r="B172">
        <v>10</v>
      </c>
      <c r="C172" t="s">
        <v>61</v>
      </c>
      <c r="D172" t="s">
        <v>167</v>
      </c>
      <c r="E172" t="s">
        <v>132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</row>
    <row r="173" spans="2:35" x14ac:dyDescent="0.2">
      <c r="B173">
        <v>2</v>
      </c>
      <c r="C173" t="s">
        <v>20</v>
      </c>
      <c r="D173" t="s">
        <v>168</v>
      </c>
      <c r="E173" t="s">
        <v>135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</row>
    <row r="174" spans="2:35" x14ac:dyDescent="0.2">
      <c r="B174">
        <v>80</v>
      </c>
      <c r="C174" t="s">
        <v>61</v>
      </c>
      <c r="D174" t="s">
        <v>168</v>
      </c>
      <c r="E174" t="s">
        <v>126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</row>
    <row r="175" spans="2:35" x14ac:dyDescent="0.2">
      <c r="B175">
        <v>2</v>
      </c>
      <c r="C175" t="s">
        <v>20</v>
      </c>
      <c r="D175" t="s">
        <v>168</v>
      </c>
      <c r="E175" t="s">
        <v>140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</row>
    <row r="176" spans="2:35" x14ac:dyDescent="0.2">
      <c r="B176">
        <v>12</v>
      </c>
      <c r="C176" t="s">
        <v>20</v>
      </c>
      <c r="D176" t="s">
        <v>168</v>
      </c>
      <c r="E176" t="s">
        <v>127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</row>
    <row r="177" spans="2:35" x14ac:dyDescent="0.2">
      <c r="B177">
        <v>1</v>
      </c>
      <c r="C177" t="s">
        <v>61</v>
      </c>
      <c r="D177" t="s">
        <v>168</v>
      </c>
      <c r="E177" t="s">
        <v>130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</row>
    <row r="178" spans="2:35" x14ac:dyDescent="0.2">
      <c r="B178">
        <v>2</v>
      </c>
      <c r="C178" t="s">
        <v>61</v>
      </c>
      <c r="D178" t="s">
        <v>168</v>
      </c>
      <c r="E178" t="s">
        <v>169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</row>
    <row r="179" spans="2:35" x14ac:dyDescent="0.2">
      <c r="B179">
        <v>6</v>
      </c>
      <c r="C179" t="s">
        <v>61</v>
      </c>
      <c r="D179" t="s">
        <v>168</v>
      </c>
      <c r="E179" t="s">
        <v>131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</row>
    <row r="180" spans="2:35" x14ac:dyDescent="0.2">
      <c r="B180">
        <v>3</v>
      </c>
      <c r="C180" t="s">
        <v>20</v>
      </c>
      <c r="D180" t="s">
        <v>168</v>
      </c>
      <c r="E180" t="s">
        <v>55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</row>
    <row r="181" spans="2:35" x14ac:dyDescent="0.2">
      <c r="B181">
        <v>2</v>
      </c>
      <c r="C181" t="s">
        <v>61</v>
      </c>
      <c r="D181" t="s">
        <v>168</v>
      </c>
      <c r="E181" t="s">
        <v>132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</row>
    <row r="182" spans="2:35" x14ac:dyDescent="0.2">
      <c r="B182">
        <v>81</v>
      </c>
      <c r="C182" t="s">
        <v>61</v>
      </c>
      <c r="D182" t="s">
        <v>170</v>
      </c>
      <c r="E182" t="s">
        <v>130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</row>
    <row r="183" spans="2:35" x14ac:dyDescent="0.2">
      <c r="B183">
        <v>16</v>
      </c>
      <c r="C183" t="s">
        <v>61</v>
      </c>
      <c r="D183" t="s">
        <v>170</v>
      </c>
      <c r="E183" t="s">
        <v>132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</row>
    <row r="184" spans="2:35" x14ac:dyDescent="0.2">
      <c r="B184">
        <v>1</v>
      </c>
      <c r="C184" t="s">
        <v>61</v>
      </c>
      <c r="D184" t="s">
        <v>171</v>
      </c>
      <c r="E184" t="s">
        <v>126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</row>
    <row r="185" spans="2:35" x14ac:dyDescent="0.2">
      <c r="B185">
        <v>41</v>
      </c>
      <c r="C185" t="s">
        <v>61</v>
      </c>
      <c r="D185" t="s">
        <v>172</v>
      </c>
      <c r="E185" t="s">
        <v>126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</row>
    <row r="186" spans="2:35" x14ac:dyDescent="0.2">
      <c r="B186">
        <v>8</v>
      </c>
      <c r="C186" t="s">
        <v>20</v>
      </c>
      <c r="D186" t="s">
        <v>172</v>
      </c>
      <c r="E186" t="s">
        <v>146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</row>
    <row r="187" spans="2:35" x14ac:dyDescent="0.2">
      <c r="B187">
        <v>38</v>
      </c>
      <c r="C187" t="s">
        <v>61</v>
      </c>
      <c r="D187" t="s">
        <v>172</v>
      </c>
      <c r="E187" t="s">
        <v>129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</row>
    <row r="188" spans="2:35" x14ac:dyDescent="0.2">
      <c r="B188">
        <v>6</v>
      </c>
      <c r="C188" t="s">
        <v>61</v>
      </c>
      <c r="D188" t="s">
        <v>172</v>
      </c>
      <c r="E188" t="s">
        <v>132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</row>
    <row r="189" spans="2:35" x14ac:dyDescent="0.2">
      <c r="B189">
        <v>40</v>
      </c>
      <c r="C189" t="s">
        <v>20</v>
      </c>
      <c r="D189" t="s">
        <v>173</v>
      </c>
      <c r="E189" t="s">
        <v>146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</row>
    <row r="190" spans="2:35" x14ac:dyDescent="0.2">
      <c r="B190">
        <v>2</v>
      </c>
      <c r="C190" t="s">
        <v>61</v>
      </c>
      <c r="D190" t="s">
        <v>173</v>
      </c>
      <c r="E190" t="s">
        <v>132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</row>
    <row r="191" spans="2:35" x14ac:dyDescent="0.2">
      <c r="B191">
        <v>21</v>
      </c>
      <c r="C191" t="s">
        <v>61</v>
      </c>
      <c r="D191" t="s">
        <v>174</v>
      </c>
      <c r="E191" t="s">
        <v>126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</row>
    <row r="192" spans="2:35" x14ac:dyDescent="0.2">
      <c r="B192">
        <v>71</v>
      </c>
      <c r="C192" t="s">
        <v>61</v>
      </c>
      <c r="D192" t="s">
        <v>174</v>
      </c>
      <c r="E192" t="s">
        <v>169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</row>
    <row r="193" spans="1:35" x14ac:dyDescent="0.2">
      <c r="B193">
        <v>1</v>
      </c>
      <c r="C193" t="s">
        <v>20</v>
      </c>
      <c r="D193" t="s">
        <v>175</v>
      </c>
      <c r="E193" t="s">
        <v>135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2">
      <c r="B194">
        <v>52</v>
      </c>
      <c r="C194" t="s">
        <v>61</v>
      </c>
      <c r="D194" t="s">
        <v>175</v>
      </c>
      <c r="E194" t="s">
        <v>132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</row>
    <row r="195" spans="1:35" x14ac:dyDescent="0.2">
      <c r="B195">
        <v>34</v>
      </c>
      <c r="C195" t="s">
        <v>20</v>
      </c>
      <c r="D195" t="s">
        <v>176</v>
      </c>
      <c r="E195" t="s">
        <v>55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</row>
    <row r="196" spans="1:35" x14ac:dyDescent="0.2">
      <c r="B196">
        <v>284</v>
      </c>
      <c r="C196" t="s">
        <v>61</v>
      </c>
      <c r="D196" t="s">
        <v>177</v>
      </c>
      <c r="E196" t="s">
        <v>126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</row>
    <row r="197" spans="1:35" x14ac:dyDescent="0.2">
      <c r="B197">
        <v>1</v>
      </c>
      <c r="C197" t="s">
        <v>61</v>
      </c>
      <c r="D197" t="s">
        <v>177</v>
      </c>
      <c r="E197" t="s">
        <v>128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x14ac:dyDescent="0.2">
      <c r="B198">
        <v>12</v>
      </c>
      <c r="C198" t="s">
        <v>61</v>
      </c>
      <c r="D198" t="s">
        <v>177</v>
      </c>
      <c r="E198" t="s">
        <v>131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x14ac:dyDescent="0.2">
      <c r="B199">
        <v>6</v>
      </c>
      <c r="C199" t="s">
        <v>61</v>
      </c>
      <c r="D199" t="s">
        <v>177</v>
      </c>
      <c r="E199" t="s">
        <v>132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x14ac:dyDescent="0.2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x14ac:dyDescent="0.2">
      <c r="A201" t="s">
        <v>178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x14ac:dyDescent="0.2">
      <c r="A202" t="s">
        <v>80</v>
      </c>
      <c r="B202" t="s">
        <v>122</v>
      </c>
      <c r="C202" t="s">
        <v>82</v>
      </c>
      <c r="D202" t="s">
        <v>179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x14ac:dyDescent="0.2">
      <c r="B203">
        <v>1739</v>
      </c>
      <c r="C203" t="s">
        <v>180</v>
      </c>
      <c r="D203" t="s">
        <v>181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x14ac:dyDescent="0.2">
      <c r="B204">
        <v>15731</v>
      </c>
      <c r="C204" t="s">
        <v>180</v>
      </c>
      <c r="D204" t="s">
        <v>182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x14ac:dyDescent="0.2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x14ac:dyDescent="0.2">
      <c r="A206" t="s">
        <v>183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x14ac:dyDescent="0.2">
      <c r="A207" t="s">
        <v>80</v>
      </c>
      <c r="B207" t="s">
        <v>184</v>
      </c>
      <c r="C207" t="s">
        <v>82</v>
      </c>
      <c r="D207" t="s">
        <v>123</v>
      </c>
      <c r="E207" t="s">
        <v>124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x14ac:dyDescent="0.2">
      <c r="B208">
        <v>2609</v>
      </c>
      <c r="C208" t="s">
        <v>50</v>
      </c>
      <c r="D208" t="s">
        <v>125</v>
      </c>
      <c r="E208" t="s">
        <v>126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2:35" x14ac:dyDescent="0.2">
      <c r="B209">
        <v>1</v>
      </c>
      <c r="C209" t="s">
        <v>54</v>
      </c>
      <c r="D209" t="s">
        <v>125</v>
      </c>
      <c r="E209" t="s">
        <v>127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2:35" x14ac:dyDescent="0.2">
      <c r="B210">
        <v>2</v>
      </c>
      <c r="C210" t="s">
        <v>50</v>
      </c>
      <c r="D210" t="s">
        <v>125</v>
      </c>
      <c r="E210" t="s">
        <v>128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2:35" x14ac:dyDescent="0.2">
      <c r="B211">
        <v>1</v>
      </c>
      <c r="C211" t="s">
        <v>50</v>
      </c>
      <c r="D211" t="s">
        <v>125</v>
      </c>
      <c r="E211" t="s">
        <v>129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2:35" x14ac:dyDescent="0.2">
      <c r="B212">
        <v>4</v>
      </c>
      <c r="C212" t="s">
        <v>50</v>
      </c>
      <c r="D212" t="s">
        <v>125</v>
      </c>
      <c r="E212" t="s">
        <v>130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2:35" x14ac:dyDescent="0.2">
      <c r="B213">
        <v>3019</v>
      </c>
      <c r="C213" t="s">
        <v>50</v>
      </c>
      <c r="D213" t="s">
        <v>125</v>
      </c>
      <c r="E213" t="s">
        <v>131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2:35" x14ac:dyDescent="0.2">
      <c r="B214">
        <v>65</v>
      </c>
      <c r="C214" t="s">
        <v>50</v>
      </c>
      <c r="D214" t="s">
        <v>125</v>
      </c>
      <c r="E214" t="s">
        <v>132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2:35" x14ac:dyDescent="0.2">
      <c r="B215">
        <v>42</v>
      </c>
      <c r="C215" t="s">
        <v>50</v>
      </c>
      <c r="D215" t="s">
        <v>133</v>
      </c>
      <c r="E215" t="s">
        <v>126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2:35" x14ac:dyDescent="0.2">
      <c r="B216">
        <v>29</v>
      </c>
      <c r="C216" t="s">
        <v>50</v>
      </c>
      <c r="D216" t="s">
        <v>133</v>
      </c>
      <c r="E216" t="s">
        <v>129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2:35" x14ac:dyDescent="0.2">
      <c r="B217">
        <v>1</v>
      </c>
      <c r="C217" t="s">
        <v>52</v>
      </c>
      <c r="D217" t="s">
        <v>134</v>
      </c>
      <c r="E217" t="s">
        <v>135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2:35" x14ac:dyDescent="0.2">
      <c r="B218">
        <v>4130</v>
      </c>
      <c r="C218" t="s">
        <v>50</v>
      </c>
      <c r="D218" t="s">
        <v>134</v>
      </c>
      <c r="E218" t="s">
        <v>126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2:35" x14ac:dyDescent="0.2">
      <c r="B219">
        <v>3</v>
      </c>
      <c r="C219" t="s">
        <v>54</v>
      </c>
      <c r="D219" t="s">
        <v>134</v>
      </c>
      <c r="E219" t="s">
        <v>127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2:35" x14ac:dyDescent="0.2">
      <c r="B220">
        <v>2</v>
      </c>
      <c r="C220" t="s">
        <v>50</v>
      </c>
      <c r="D220" t="s">
        <v>134</v>
      </c>
      <c r="E220" t="s">
        <v>130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2:35" x14ac:dyDescent="0.2">
      <c r="B221">
        <v>1</v>
      </c>
      <c r="C221" t="s">
        <v>50</v>
      </c>
      <c r="D221" t="s">
        <v>134</v>
      </c>
      <c r="E221" t="s">
        <v>136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2:35" x14ac:dyDescent="0.2">
      <c r="B222">
        <v>22</v>
      </c>
      <c r="C222" t="s">
        <v>50</v>
      </c>
      <c r="D222" t="s">
        <v>134</v>
      </c>
      <c r="E222" t="s">
        <v>131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2:35" x14ac:dyDescent="0.2">
      <c r="B223">
        <v>17</v>
      </c>
      <c r="C223" t="s">
        <v>50</v>
      </c>
      <c r="D223" t="s">
        <v>134</v>
      </c>
      <c r="E223" t="s">
        <v>132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2:35" x14ac:dyDescent="0.2">
      <c r="B224">
        <v>309</v>
      </c>
      <c r="C224" t="s">
        <v>50</v>
      </c>
      <c r="D224" t="s">
        <v>137</v>
      </c>
      <c r="E224" t="s">
        <v>126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2:35" x14ac:dyDescent="0.2">
      <c r="B225">
        <v>1</v>
      </c>
      <c r="C225" t="s">
        <v>50</v>
      </c>
      <c r="D225" t="s">
        <v>137</v>
      </c>
      <c r="E225" t="s">
        <v>130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2:35" x14ac:dyDescent="0.2">
      <c r="B226">
        <v>3</v>
      </c>
      <c r="C226" t="s">
        <v>50</v>
      </c>
      <c r="D226" t="s">
        <v>137</v>
      </c>
      <c r="E226" t="s">
        <v>131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2:35" x14ac:dyDescent="0.2">
      <c r="B227">
        <v>1</v>
      </c>
      <c r="C227" t="s">
        <v>50</v>
      </c>
      <c r="D227" t="s">
        <v>137</v>
      </c>
      <c r="E227" t="s">
        <v>132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2:35" x14ac:dyDescent="0.2">
      <c r="B228">
        <v>24</v>
      </c>
      <c r="C228" t="s">
        <v>54</v>
      </c>
      <c r="D228" t="s">
        <v>138</v>
      </c>
      <c r="E228" t="s">
        <v>127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2:35" x14ac:dyDescent="0.2">
      <c r="B229">
        <v>1</v>
      </c>
      <c r="C229" t="s">
        <v>54</v>
      </c>
      <c r="D229" t="s">
        <v>138</v>
      </c>
      <c r="E229" t="s">
        <v>132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2:35" x14ac:dyDescent="0.2">
      <c r="B230">
        <v>438</v>
      </c>
      <c r="C230" t="s">
        <v>52</v>
      </c>
      <c r="D230" t="s">
        <v>139</v>
      </c>
      <c r="E230" t="s">
        <v>135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2:35" x14ac:dyDescent="0.2">
      <c r="B231">
        <v>1</v>
      </c>
      <c r="C231" t="s">
        <v>52</v>
      </c>
      <c r="D231" t="s">
        <v>139</v>
      </c>
      <c r="E231" t="s">
        <v>126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2:35" x14ac:dyDescent="0.2">
      <c r="B232">
        <v>2</v>
      </c>
      <c r="C232" t="s">
        <v>52</v>
      </c>
      <c r="D232" t="s">
        <v>139</v>
      </c>
      <c r="E232" t="s">
        <v>140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2:35" x14ac:dyDescent="0.2">
      <c r="B233">
        <v>6</v>
      </c>
      <c r="C233" t="s">
        <v>52</v>
      </c>
      <c r="D233" t="s">
        <v>139</v>
      </c>
      <c r="E233" t="s">
        <v>132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2:35" x14ac:dyDescent="0.2">
      <c r="B234">
        <v>13</v>
      </c>
      <c r="C234" t="s">
        <v>52</v>
      </c>
      <c r="D234" t="s">
        <v>141</v>
      </c>
      <c r="E234" t="s">
        <v>142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2:35" x14ac:dyDescent="0.2">
      <c r="B235">
        <v>224</v>
      </c>
      <c r="C235" t="s">
        <v>52</v>
      </c>
      <c r="D235" t="s">
        <v>143</v>
      </c>
      <c r="E235" t="s">
        <v>140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2:35" x14ac:dyDescent="0.2">
      <c r="B236">
        <v>1</v>
      </c>
      <c r="C236" t="s">
        <v>54</v>
      </c>
      <c r="D236" t="s">
        <v>144</v>
      </c>
      <c r="E236" t="s">
        <v>135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2:35" x14ac:dyDescent="0.2">
      <c r="B237">
        <v>3</v>
      </c>
      <c r="C237" t="s">
        <v>54</v>
      </c>
      <c r="D237" t="s">
        <v>144</v>
      </c>
      <c r="E237" t="s">
        <v>126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2:35" x14ac:dyDescent="0.2">
      <c r="B238">
        <v>1824</v>
      </c>
      <c r="C238" t="s">
        <v>54</v>
      </c>
      <c r="D238" t="s">
        <v>144</v>
      </c>
      <c r="E238" t="s">
        <v>127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2:35" x14ac:dyDescent="0.2">
      <c r="B239">
        <v>1</v>
      </c>
      <c r="C239" t="s">
        <v>54</v>
      </c>
      <c r="D239" t="s">
        <v>144</v>
      </c>
      <c r="E239" t="s">
        <v>130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2:35" x14ac:dyDescent="0.2">
      <c r="B240">
        <v>5</v>
      </c>
      <c r="C240" t="s">
        <v>54</v>
      </c>
      <c r="D240" t="s">
        <v>144</v>
      </c>
      <c r="E240" t="s">
        <v>131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2:35" x14ac:dyDescent="0.2">
      <c r="B241">
        <v>17</v>
      </c>
      <c r="C241" t="s">
        <v>54</v>
      </c>
      <c r="D241" t="s">
        <v>144</v>
      </c>
      <c r="E241" t="s">
        <v>132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2:35" x14ac:dyDescent="0.2">
      <c r="B242">
        <v>2</v>
      </c>
      <c r="C242" t="s">
        <v>52</v>
      </c>
      <c r="D242" t="s">
        <v>145</v>
      </c>
      <c r="E242" t="s">
        <v>146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2:35" x14ac:dyDescent="0.2">
      <c r="B243">
        <v>1</v>
      </c>
      <c r="C243" t="s">
        <v>50</v>
      </c>
      <c r="D243" t="s">
        <v>145</v>
      </c>
      <c r="E243" t="s">
        <v>131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2:35" x14ac:dyDescent="0.2">
      <c r="B244">
        <v>890</v>
      </c>
      <c r="C244" t="s">
        <v>50</v>
      </c>
      <c r="D244" t="s">
        <v>147</v>
      </c>
      <c r="E244" t="s">
        <v>126</v>
      </c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2:35" x14ac:dyDescent="0.2">
      <c r="B245">
        <v>2</v>
      </c>
      <c r="C245" t="s">
        <v>52</v>
      </c>
      <c r="D245" t="s">
        <v>147</v>
      </c>
      <c r="E245" t="s">
        <v>146</v>
      </c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2:35" x14ac:dyDescent="0.2">
      <c r="B246">
        <v>4</v>
      </c>
      <c r="C246" t="s">
        <v>50</v>
      </c>
      <c r="D246" t="s">
        <v>147</v>
      </c>
      <c r="E246" t="s">
        <v>131</v>
      </c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2:35" x14ac:dyDescent="0.2">
      <c r="B247">
        <v>9</v>
      </c>
      <c r="C247" t="s">
        <v>50</v>
      </c>
      <c r="D247" t="s">
        <v>147</v>
      </c>
      <c r="E247" t="s">
        <v>132</v>
      </c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2:35" x14ac:dyDescent="0.2">
      <c r="B248">
        <v>126</v>
      </c>
      <c r="C248" t="s">
        <v>50</v>
      </c>
      <c r="D248" t="s">
        <v>148</v>
      </c>
      <c r="E248" t="s">
        <v>126</v>
      </c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2:35" x14ac:dyDescent="0.2">
      <c r="B249">
        <v>4</v>
      </c>
      <c r="C249" t="s">
        <v>50</v>
      </c>
      <c r="D249" t="s">
        <v>148</v>
      </c>
      <c r="E249" t="s">
        <v>131</v>
      </c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2:35" x14ac:dyDescent="0.2">
      <c r="B250">
        <v>182</v>
      </c>
      <c r="C250" t="s">
        <v>50</v>
      </c>
      <c r="D250" t="s">
        <v>148</v>
      </c>
      <c r="E250" t="s">
        <v>132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2:35" x14ac:dyDescent="0.2">
      <c r="B251">
        <v>15</v>
      </c>
      <c r="C251" t="s">
        <v>50</v>
      </c>
      <c r="D251" t="s">
        <v>149</v>
      </c>
      <c r="E251" t="s">
        <v>126</v>
      </c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2:35" x14ac:dyDescent="0.2">
      <c r="B252">
        <v>18</v>
      </c>
      <c r="C252" t="s">
        <v>50</v>
      </c>
      <c r="D252" t="s">
        <v>149</v>
      </c>
      <c r="E252" t="s">
        <v>132</v>
      </c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2:35" x14ac:dyDescent="0.2">
      <c r="B253">
        <v>1</v>
      </c>
      <c r="D253" t="s">
        <v>150</v>
      </c>
      <c r="E253" t="s">
        <v>151</v>
      </c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2:35" x14ac:dyDescent="0.2">
      <c r="B254">
        <v>13</v>
      </c>
      <c r="C254" t="s">
        <v>50</v>
      </c>
      <c r="D254" t="s">
        <v>152</v>
      </c>
      <c r="E254" t="s">
        <v>126</v>
      </c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2:35" x14ac:dyDescent="0.2">
      <c r="B255">
        <v>6</v>
      </c>
      <c r="D255" t="s">
        <v>153</v>
      </c>
      <c r="E255" t="s">
        <v>154</v>
      </c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2:35" x14ac:dyDescent="0.2">
      <c r="B256">
        <v>25</v>
      </c>
      <c r="C256" t="s">
        <v>50</v>
      </c>
      <c r="D256" t="s">
        <v>155</v>
      </c>
      <c r="E256" t="s">
        <v>126</v>
      </c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2:35" x14ac:dyDescent="0.2">
      <c r="B257">
        <v>7</v>
      </c>
      <c r="C257" t="s">
        <v>50</v>
      </c>
      <c r="D257" t="s">
        <v>156</v>
      </c>
      <c r="E257" t="s">
        <v>126</v>
      </c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2:35" x14ac:dyDescent="0.2">
      <c r="B258">
        <v>1</v>
      </c>
      <c r="C258" t="s">
        <v>54</v>
      </c>
      <c r="D258" t="s">
        <v>156</v>
      </c>
      <c r="E258" t="s">
        <v>127</v>
      </c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2:35" x14ac:dyDescent="0.2">
      <c r="B259">
        <v>757</v>
      </c>
      <c r="C259" t="s">
        <v>50</v>
      </c>
      <c r="D259" t="s">
        <v>157</v>
      </c>
      <c r="E259" t="s">
        <v>126</v>
      </c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2:35" x14ac:dyDescent="0.2">
      <c r="B260">
        <v>1</v>
      </c>
      <c r="C260" t="s">
        <v>50</v>
      </c>
      <c r="D260" t="s">
        <v>157</v>
      </c>
      <c r="E260" t="s">
        <v>158</v>
      </c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2:35" x14ac:dyDescent="0.2">
      <c r="B261">
        <v>1</v>
      </c>
      <c r="C261" t="s">
        <v>52</v>
      </c>
      <c r="D261" t="s">
        <v>157</v>
      </c>
      <c r="E261" t="s">
        <v>146</v>
      </c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2:35" x14ac:dyDescent="0.2">
      <c r="B262">
        <v>7</v>
      </c>
      <c r="C262" t="s">
        <v>50</v>
      </c>
      <c r="D262" t="s">
        <v>157</v>
      </c>
      <c r="E262" t="s">
        <v>131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2:35" x14ac:dyDescent="0.2">
      <c r="B263">
        <v>5</v>
      </c>
      <c r="C263" t="s">
        <v>50</v>
      </c>
      <c r="D263" t="s">
        <v>157</v>
      </c>
      <c r="E263" t="s">
        <v>132</v>
      </c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2:35" x14ac:dyDescent="0.2">
      <c r="B264">
        <v>1</v>
      </c>
      <c r="C264" t="s">
        <v>50</v>
      </c>
      <c r="D264" t="s">
        <v>159</v>
      </c>
      <c r="E264" t="s">
        <v>126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2:35" x14ac:dyDescent="0.2">
      <c r="B265">
        <v>136</v>
      </c>
      <c r="C265" t="s">
        <v>50</v>
      </c>
      <c r="D265" t="s">
        <v>160</v>
      </c>
      <c r="E265" t="s">
        <v>126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2:35" x14ac:dyDescent="0.2">
      <c r="B266">
        <v>1</v>
      </c>
      <c r="C266" t="s">
        <v>50</v>
      </c>
      <c r="D266" t="s">
        <v>160</v>
      </c>
      <c r="E266" t="s">
        <v>161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2:35" x14ac:dyDescent="0.2">
      <c r="B267">
        <v>1</v>
      </c>
      <c r="C267" t="s">
        <v>50</v>
      </c>
      <c r="D267" t="s">
        <v>160</v>
      </c>
      <c r="E267" t="s">
        <v>131</v>
      </c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2:35" x14ac:dyDescent="0.2">
      <c r="B268">
        <v>9</v>
      </c>
      <c r="C268" t="s">
        <v>50</v>
      </c>
      <c r="D268" t="s">
        <v>160</v>
      </c>
      <c r="E268" t="s">
        <v>132</v>
      </c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2:35" x14ac:dyDescent="0.2">
      <c r="B269">
        <v>2</v>
      </c>
      <c r="C269" t="s">
        <v>50</v>
      </c>
      <c r="D269" t="s">
        <v>162</v>
      </c>
      <c r="E269" t="s">
        <v>126</v>
      </c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2:35" x14ac:dyDescent="0.2">
      <c r="B270">
        <v>669</v>
      </c>
      <c r="C270" t="s">
        <v>50</v>
      </c>
      <c r="D270" t="s">
        <v>163</v>
      </c>
      <c r="E270" t="s">
        <v>126</v>
      </c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2:35" x14ac:dyDescent="0.2">
      <c r="B271">
        <v>1</v>
      </c>
      <c r="C271" t="s">
        <v>50</v>
      </c>
      <c r="D271" t="s">
        <v>163</v>
      </c>
      <c r="E271" t="s">
        <v>136</v>
      </c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</row>
    <row r="272" spans="2:35" x14ac:dyDescent="0.2">
      <c r="B272">
        <v>2</v>
      </c>
      <c r="C272" t="s">
        <v>50</v>
      </c>
      <c r="D272" t="s">
        <v>163</v>
      </c>
      <c r="E272" t="s">
        <v>131</v>
      </c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</row>
    <row r="273" spans="2:35" x14ac:dyDescent="0.2">
      <c r="B273">
        <v>298</v>
      </c>
      <c r="C273" t="s">
        <v>50</v>
      </c>
      <c r="D273" t="s">
        <v>163</v>
      </c>
      <c r="E273" t="s">
        <v>132</v>
      </c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</row>
    <row r="274" spans="2:35" x14ac:dyDescent="0.2">
      <c r="B274">
        <v>440</v>
      </c>
      <c r="C274" t="s">
        <v>50</v>
      </c>
      <c r="D274" t="s">
        <v>164</v>
      </c>
      <c r="E274" t="s">
        <v>126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</row>
    <row r="275" spans="2:35" x14ac:dyDescent="0.2">
      <c r="B275">
        <v>3</v>
      </c>
      <c r="C275" t="s">
        <v>50</v>
      </c>
      <c r="D275" t="s">
        <v>164</v>
      </c>
      <c r="E275" t="s">
        <v>131</v>
      </c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</row>
    <row r="276" spans="2:35" x14ac:dyDescent="0.2">
      <c r="B276">
        <v>1</v>
      </c>
      <c r="C276" t="s">
        <v>50</v>
      </c>
      <c r="D276" t="s">
        <v>165</v>
      </c>
      <c r="E276" t="s">
        <v>126</v>
      </c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</row>
    <row r="277" spans="2:35" x14ac:dyDescent="0.2">
      <c r="B277">
        <v>1</v>
      </c>
      <c r="C277" t="s">
        <v>50</v>
      </c>
      <c r="D277" t="s">
        <v>166</v>
      </c>
      <c r="E277" t="s">
        <v>129</v>
      </c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</row>
    <row r="278" spans="2:35" x14ac:dyDescent="0.2">
      <c r="B278">
        <v>249</v>
      </c>
      <c r="C278" t="s">
        <v>50</v>
      </c>
      <c r="D278" t="s">
        <v>167</v>
      </c>
      <c r="E278" t="s">
        <v>126</v>
      </c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2:35" x14ac:dyDescent="0.2">
      <c r="B279">
        <v>10</v>
      </c>
      <c r="C279" t="s">
        <v>50</v>
      </c>
      <c r="D279" t="s">
        <v>167</v>
      </c>
      <c r="E279" t="s">
        <v>132</v>
      </c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2:35" x14ac:dyDescent="0.2">
      <c r="B280">
        <v>2</v>
      </c>
      <c r="C280" t="s">
        <v>52</v>
      </c>
      <c r="D280" t="s">
        <v>168</v>
      </c>
      <c r="E280" t="s">
        <v>135</v>
      </c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2:35" x14ac:dyDescent="0.2">
      <c r="B281">
        <v>81</v>
      </c>
      <c r="C281" t="s">
        <v>50</v>
      </c>
      <c r="D281" t="s">
        <v>168</v>
      </c>
      <c r="E281" t="s">
        <v>126</v>
      </c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</row>
    <row r="282" spans="2:35" x14ac:dyDescent="0.2">
      <c r="B282">
        <v>2</v>
      </c>
      <c r="C282" t="s">
        <v>50</v>
      </c>
      <c r="D282" t="s">
        <v>168</v>
      </c>
      <c r="E282" t="s">
        <v>140</v>
      </c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</row>
    <row r="283" spans="2:35" x14ac:dyDescent="0.2">
      <c r="B283">
        <v>12</v>
      </c>
      <c r="C283" t="s">
        <v>54</v>
      </c>
      <c r="D283" t="s">
        <v>168</v>
      </c>
      <c r="E283" t="s">
        <v>127</v>
      </c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2:35" x14ac:dyDescent="0.2">
      <c r="B284">
        <v>1</v>
      </c>
      <c r="C284" t="s">
        <v>50</v>
      </c>
      <c r="D284" t="s">
        <v>168</v>
      </c>
      <c r="E284" t="s">
        <v>130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2:35" x14ac:dyDescent="0.2">
      <c r="B285">
        <v>2</v>
      </c>
      <c r="C285" t="s">
        <v>50</v>
      </c>
      <c r="D285" t="s">
        <v>168</v>
      </c>
      <c r="E285" t="s">
        <v>169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2:35" x14ac:dyDescent="0.2">
      <c r="B286">
        <v>6</v>
      </c>
      <c r="C286" t="s">
        <v>50</v>
      </c>
      <c r="D286" t="s">
        <v>168</v>
      </c>
      <c r="E286" t="s">
        <v>131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2:35" x14ac:dyDescent="0.2">
      <c r="B287">
        <v>3</v>
      </c>
      <c r="C287" t="s">
        <v>54</v>
      </c>
      <c r="D287" t="s">
        <v>168</v>
      </c>
      <c r="E287" t="s">
        <v>55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2:35" x14ac:dyDescent="0.2">
      <c r="B288">
        <v>2</v>
      </c>
      <c r="C288" t="s">
        <v>50</v>
      </c>
      <c r="D288" t="s">
        <v>168</v>
      </c>
      <c r="E288" t="s">
        <v>132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2:35" x14ac:dyDescent="0.2">
      <c r="B289">
        <v>449</v>
      </c>
      <c r="C289" t="s">
        <v>50</v>
      </c>
      <c r="D289" t="s">
        <v>170</v>
      </c>
      <c r="E289" t="s">
        <v>130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2:35" x14ac:dyDescent="0.2">
      <c r="B290">
        <v>18</v>
      </c>
      <c r="C290" t="s">
        <v>50</v>
      </c>
      <c r="D290" t="s">
        <v>170</v>
      </c>
      <c r="E290" t="s">
        <v>132</v>
      </c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2:35" x14ac:dyDescent="0.2">
      <c r="B291">
        <v>1</v>
      </c>
      <c r="C291" t="s">
        <v>50</v>
      </c>
      <c r="D291" t="s">
        <v>171</v>
      </c>
      <c r="E291" t="s">
        <v>126</v>
      </c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2:35" x14ac:dyDescent="0.2">
      <c r="B292">
        <v>41</v>
      </c>
      <c r="C292" t="s">
        <v>50</v>
      </c>
      <c r="D292" t="s">
        <v>172</v>
      </c>
      <c r="E292" t="s">
        <v>126</v>
      </c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2:35" x14ac:dyDescent="0.2">
      <c r="B293">
        <v>8</v>
      </c>
      <c r="C293" t="s">
        <v>52</v>
      </c>
      <c r="D293" t="s">
        <v>172</v>
      </c>
      <c r="E293" t="s">
        <v>146</v>
      </c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2:35" x14ac:dyDescent="0.2">
      <c r="B294">
        <v>38</v>
      </c>
      <c r="C294" t="s">
        <v>50</v>
      </c>
      <c r="D294" t="s">
        <v>172</v>
      </c>
      <c r="E294" t="s">
        <v>129</v>
      </c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2:35" x14ac:dyDescent="0.2">
      <c r="B295">
        <v>6</v>
      </c>
      <c r="C295" t="s">
        <v>50</v>
      </c>
      <c r="D295" t="s">
        <v>172</v>
      </c>
      <c r="E295" t="s">
        <v>132</v>
      </c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2:35" x14ac:dyDescent="0.2">
      <c r="B296">
        <v>40</v>
      </c>
      <c r="C296" t="s">
        <v>52</v>
      </c>
      <c r="D296" t="s">
        <v>173</v>
      </c>
      <c r="E296" t="s">
        <v>146</v>
      </c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2:35" x14ac:dyDescent="0.2">
      <c r="B297">
        <v>2</v>
      </c>
      <c r="C297" t="s">
        <v>50</v>
      </c>
      <c r="D297" t="s">
        <v>173</v>
      </c>
      <c r="E297" t="s">
        <v>132</v>
      </c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2:35" x14ac:dyDescent="0.2">
      <c r="B298">
        <v>21</v>
      </c>
      <c r="C298" t="s">
        <v>50</v>
      </c>
      <c r="D298" t="s">
        <v>174</v>
      </c>
      <c r="E298" t="s">
        <v>126</v>
      </c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2:35" x14ac:dyDescent="0.2">
      <c r="B299">
        <v>73</v>
      </c>
      <c r="C299" t="s">
        <v>50</v>
      </c>
      <c r="D299" t="s">
        <v>174</v>
      </c>
      <c r="E299" t="s">
        <v>169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</row>
    <row r="300" spans="2:35" x14ac:dyDescent="0.2">
      <c r="B300">
        <v>1</v>
      </c>
      <c r="C300" t="s">
        <v>52</v>
      </c>
      <c r="D300" t="s">
        <v>175</v>
      </c>
      <c r="E300" t="s">
        <v>135</v>
      </c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</row>
    <row r="301" spans="2:35" x14ac:dyDescent="0.2">
      <c r="B301">
        <v>56</v>
      </c>
      <c r="C301" t="s">
        <v>50</v>
      </c>
      <c r="D301" t="s">
        <v>175</v>
      </c>
      <c r="E301" t="s">
        <v>132</v>
      </c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2:35" x14ac:dyDescent="0.2">
      <c r="B302">
        <v>34</v>
      </c>
      <c r="C302" t="s">
        <v>54</v>
      </c>
      <c r="D302" t="s">
        <v>176</v>
      </c>
      <c r="E302" t="s">
        <v>55</v>
      </c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2:35" x14ac:dyDescent="0.2">
      <c r="B303">
        <v>284</v>
      </c>
      <c r="C303" t="s">
        <v>50</v>
      </c>
      <c r="D303" t="s">
        <v>177</v>
      </c>
      <c r="E303" t="s">
        <v>126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2:35" x14ac:dyDescent="0.2">
      <c r="B304">
        <v>1</v>
      </c>
      <c r="C304" t="s">
        <v>50</v>
      </c>
      <c r="D304" t="s">
        <v>177</v>
      </c>
      <c r="E304" t="s">
        <v>128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x14ac:dyDescent="0.2">
      <c r="B305">
        <v>12</v>
      </c>
      <c r="C305" t="s">
        <v>50</v>
      </c>
      <c r="D305" t="s">
        <v>177</v>
      </c>
      <c r="E305" t="s">
        <v>131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x14ac:dyDescent="0.2">
      <c r="B306">
        <v>6</v>
      </c>
      <c r="C306" t="s">
        <v>50</v>
      </c>
      <c r="D306" t="s">
        <v>177</v>
      </c>
      <c r="E306" t="s">
        <v>132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x14ac:dyDescent="0.2"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x14ac:dyDescent="0.2">
      <c r="A308" t="s">
        <v>185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x14ac:dyDescent="0.2">
      <c r="A309" t="s">
        <v>80</v>
      </c>
      <c r="B309" t="s">
        <v>184</v>
      </c>
      <c r="C309" t="s">
        <v>82</v>
      </c>
      <c r="D309" t="s">
        <v>179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x14ac:dyDescent="0.2">
      <c r="B310">
        <v>1745</v>
      </c>
      <c r="C310" t="s">
        <v>186</v>
      </c>
      <c r="D310" t="s">
        <v>181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x14ac:dyDescent="0.2">
      <c r="B311">
        <v>16180</v>
      </c>
      <c r="C311" t="s">
        <v>186</v>
      </c>
      <c r="D311" t="s">
        <v>182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x14ac:dyDescent="0.2"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x14ac:dyDescent="0.2">
      <c r="A313" t="s">
        <v>187</v>
      </c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x14ac:dyDescent="0.2">
      <c r="A314" t="s">
        <v>80</v>
      </c>
      <c r="B314" t="s">
        <v>184</v>
      </c>
      <c r="C314" t="s">
        <v>82</v>
      </c>
      <c r="D314" t="s">
        <v>123</v>
      </c>
      <c r="E314" t="s">
        <v>124</v>
      </c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x14ac:dyDescent="0.2">
      <c r="B315">
        <v>366</v>
      </c>
      <c r="C315" t="s">
        <v>32</v>
      </c>
      <c r="D315" t="s">
        <v>125</v>
      </c>
      <c r="E315" t="s">
        <v>126</v>
      </c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x14ac:dyDescent="0.2">
      <c r="B316">
        <v>207</v>
      </c>
      <c r="C316" t="s">
        <v>32</v>
      </c>
      <c r="D316" t="s">
        <v>125</v>
      </c>
      <c r="E316" t="s">
        <v>131</v>
      </c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x14ac:dyDescent="0.2">
      <c r="B317">
        <v>1</v>
      </c>
      <c r="C317" t="s">
        <v>32</v>
      </c>
      <c r="D317" t="s">
        <v>133</v>
      </c>
      <c r="E317" t="s">
        <v>129</v>
      </c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x14ac:dyDescent="0.2">
      <c r="B318">
        <v>281</v>
      </c>
      <c r="C318" t="s">
        <v>32</v>
      </c>
      <c r="D318" t="s">
        <v>134</v>
      </c>
      <c r="E318" t="s">
        <v>126</v>
      </c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x14ac:dyDescent="0.2">
      <c r="B319">
        <v>1</v>
      </c>
      <c r="C319" t="s">
        <v>32</v>
      </c>
      <c r="D319" t="s">
        <v>134</v>
      </c>
      <c r="E319" t="s">
        <v>132</v>
      </c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x14ac:dyDescent="0.2">
      <c r="B320">
        <v>29</v>
      </c>
      <c r="C320" t="s">
        <v>32</v>
      </c>
      <c r="D320" t="s">
        <v>137</v>
      </c>
      <c r="E320" t="s">
        <v>126</v>
      </c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2:35" x14ac:dyDescent="0.2">
      <c r="B321">
        <v>1</v>
      </c>
      <c r="C321" t="s">
        <v>34</v>
      </c>
      <c r="D321" t="s">
        <v>138</v>
      </c>
      <c r="E321" t="s">
        <v>127</v>
      </c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2:35" x14ac:dyDescent="0.2">
      <c r="B322">
        <v>1</v>
      </c>
      <c r="C322" t="s">
        <v>34</v>
      </c>
      <c r="D322" t="s">
        <v>138</v>
      </c>
      <c r="E322" t="s">
        <v>132</v>
      </c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2:35" x14ac:dyDescent="0.2">
      <c r="B323">
        <v>28</v>
      </c>
      <c r="C323" t="s">
        <v>34</v>
      </c>
      <c r="D323" t="s">
        <v>139</v>
      </c>
      <c r="E323" t="s">
        <v>135</v>
      </c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2:35" x14ac:dyDescent="0.2">
      <c r="B324">
        <v>9</v>
      </c>
      <c r="C324" t="s">
        <v>34</v>
      </c>
      <c r="D324" t="s">
        <v>143</v>
      </c>
      <c r="E324" t="s">
        <v>140</v>
      </c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2:35" x14ac:dyDescent="0.2">
      <c r="B325">
        <v>155</v>
      </c>
      <c r="C325" t="s">
        <v>34</v>
      </c>
      <c r="D325" t="s">
        <v>144</v>
      </c>
      <c r="E325" t="s">
        <v>127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2:35" x14ac:dyDescent="0.2">
      <c r="B326">
        <v>73</v>
      </c>
      <c r="C326" t="s">
        <v>32</v>
      </c>
      <c r="D326" t="s">
        <v>147</v>
      </c>
      <c r="E326" t="s">
        <v>126</v>
      </c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2:35" x14ac:dyDescent="0.2">
      <c r="B327">
        <v>23</v>
      </c>
      <c r="C327" t="s">
        <v>32</v>
      </c>
      <c r="D327" t="s">
        <v>148</v>
      </c>
      <c r="E327" t="s">
        <v>132</v>
      </c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2:35" x14ac:dyDescent="0.2">
      <c r="B328">
        <v>41</v>
      </c>
      <c r="C328" t="s">
        <v>32</v>
      </c>
      <c r="D328" t="s">
        <v>157</v>
      </c>
      <c r="E328" t="s">
        <v>126</v>
      </c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2:35" x14ac:dyDescent="0.2">
      <c r="B329">
        <v>1</v>
      </c>
      <c r="C329" t="s">
        <v>32</v>
      </c>
      <c r="D329" t="s">
        <v>160</v>
      </c>
      <c r="E329" t="s">
        <v>126</v>
      </c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2:35" x14ac:dyDescent="0.2">
      <c r="B330">
        <v>7</v>
      </c>
      <c r="C330" t="s">
        <v>32</v>
      </c>
      <c r="D330" t="s">
        <v>163</v>
      </c>
      <c r="E330" t="s">
        <v>126</v>
      </c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2:35" x14ac:dyDescent="0.2">
      <c r="B331">
        <v>23</v>
      </c>
      <c r="C331" t="s">
        <v>32</v>
      </c>
      <c r="D331" t="s">
        <v>163</v>
      </c>
      <c r="E331" t="s">
        <v>132</v>
      </c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2:35" x14ac:dyDescent="0.2">
      <c r="B332">
        <v>17</v>
      </c>
      <c r="C332" t="s">
        <v>32</v>
      </c>
      <c r="D332" t="s">
        <v>164</v>
      </c>
      <c r="E332" t="s">
        <v>126</v>
      </c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2:35" x14ac:dyDescent="0.2">
      <c r="B333">
        <v>3</v>
      </c>
      <c r="C333" t="s">
        <v>32</v>
      </c>
      <c r="D333" t="s">
        <v>167</v>
      </c>
      <c r="E333" t="s">
        <v>126</v>
      </c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2:35" x14ac:dyDescent="0.2">
      <c r="B334">
        <v>1</v>
      </c>
      <c r="C334" t="s">
        <v>32</v>
      </c>
      <c r="D334" t="s">
        <v>167</v>
      </c>
      <c r="E334" t="s">
        <v>132</v>
      </c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2:35" x14ac:dyDescent="0.2">
      <c r="B335">
        <v>3</v>
      </c>
      <c r="C335" t="s">
        <v>32</v>
      </c>
      <c r="D335" t="s">
        <v>168</v>
      </c>
      <c r="E335" t="s">
        <v>126</v>
      </c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2:35" x14ac:dyDescent="0.2">
      <c r="B336">
        <v>1</v>
      </c>
      <c r="C336" t="s">
        <v>34</v>
      </c>
      <c r="D336" t="s">
        <v>168</v>
      </c>
      <c r="E336" t="s">
        <v>127</v>
      </c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x14ac:dyDescent="0.2">
      <c r="B337">
        <v>240</v>
      </c>
      <c r="C337" t="s">
        <v>32</v>
      </c>
      <c r="D337" t="s">
        <v>170</v>
      </c>
      <c r="E337" t="s">
        <v>130</v>
      </c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x14ac:dyDescent="0.2">
      <c r="B338">
        <v>15</v>
      </c>
      <c r="C338" t="s">
        <v>32</v>
      </c>
      <c r="D338" t="s">
        <v>170</v>
      </c>
      <c r="E338" t="s">
        <v>132</v>
      </c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x14ac:dyDescent="0.2">
      <c r="B339">
        <v>8</v>
      </c>
      <c r="C339" t="s">
        <v>34</v>
      </c>
      <c r="D339" t="s">
        <v>172</v>
      </c>
      <c r="E339" t="s">
        <v>146</v>
      </c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x14ac:dyDescent="0.2">
      <c r="B340">
        <v>1</v>
      </c>
      <c r="C340" t="s">
        <v>32</v>
      </c>
      <c r="D340" t="s">
        <v>172</v>
      </c>
      <c r="E340" t="s">
        <v>129</v>
      </c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x14ac:dyDescent="0.2">
      <c r="B341">
        <v>1</v>
      </c>
      <c r="C341" t="s">
        <v>34</v>
      </c>
      <c r="D341" t="s">
        <v>173</v>
      </c>
      <c r="E341" t="s">
        <v>146</v>
      </c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x14ac:dyDescent="0.2">
      <c r="B342">
        <v>2</v>
      </c>
      <c r="C342" t="s">
        <v>32</v>
      </c>
      <c r="D342" t="s">
        <v>174</v>
      </c>
      <c r="E342" t="s">
        <v>169</v>
      </c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x14ac:dyDescent="0.2">
      <c r="B343">
        <v>25</v>
      </c>
      <c r="C343" t="s">
        <v>32</v>
      </c>
      <c r="D343" t="s">
        <v>175</v>
      </c>
      <c r="E343" t="s">
        <v>132</v>
      </c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x14ac:dyDescent="0.2">
      <c r="B344">
        <v>18</v>
      </c>
      <c r="C344" t="s">
        <v>32</v>
      </c>
      <c r="D344" t="s">
        <v>177</v>
      </c>
      <c r="E344" t="s">
        <v>126</v>
      </c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x14ac:dyDescent="0.2">
      <c r="B345">
        <v>3</v>
      </c>
      <c r="C345" t="s">
        <v>32</v>
      </c>
      <c r="D345" t="s">
        <v>177</v>
      </c>
      <c r="E345" t="s">
        <v>132</v>
      </c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x14ac:dyDescent="0.2"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x14ac:dyDescent="0.2">
      <c r="A347" t="s">
        <v>188</v>
      </c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x14ac:dyDescent="0.2">
      <c r="A348" t="s">
        <v>189</v>
      </c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x14ac:dyDescent="0.2">
      <c r="A349" t="s">
        <v>190</v>
      </c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x14ac:dyDescent="0.2">
      <c r="A350" t="s">
        <v>80</v>
      </c>
      <c r="B350" t="s">
        <v>89</v>
      </c>
      <c r="C350" t="s">
        <v>82</v>
      </c>
      <c r="D350" t="s">
        <v>83</v>
      </c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x14ac:dyDescent="0.2">
      <c r="B351">
        <v>13933</v>
      </c>
      <c r="C351" t="s">
        <v>36</v>
      </c>
      <c r="D351" t="s">
        <v>84</v>
      </c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x14ac:dyDescent="0.2">
      <c r="B352">
        <v>228</v>
      </c>
      <c r="C352" t="s">
        <v>42</v>
      </c>
      <c r="D352" t="s">
        <v>101</v>
      </c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x14ac:dyDescent="0.2">
      <c r="B353">
        <v>11</v>
      </c>
      <c r="C353" t="s">
        <v>36</v>
      </c>
      <c r="D353" t="s">
        <v>102</v>
      </c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x14ac:dyDescent="0.2">
      <c r="B354">
        <v>71</v>
      </c>
      <c r="C354" t="s">
        <v>36</v>
      </c>
      <c r="D354" t="s">
        <v>103</v>
      </c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x14ac:dyDescent="0.2">
      <c r="B355">
        <v>493</v>
      </c>
      <c r="D355" t="s">
        <v>191</v>
      </c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x14ac:dyDescent="0.2">
      <c r="B356">
        <v>502</v>
      </c>
      <c r="C356" t="s">
        <v>36</v>
      </c>
      <c r="D356" t="s">
        <v>85</v>
      </c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x14ac:dyDescent="0.2">
      <c r="B357">
        <v>144</v>
      </c>
      <c r="C357" t="s">
        <v>36</v>
      </c>
      <c r="D357" t="s">
        <v>104</v>
      </c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x14ac:dyDescent="0.2">
      <c r="B358">
        <v>3307</v>
      </c>
      <c r="C358" t="s">
        <v>36</v>
      </c>
      <c r="D358" t="s">
        <v>105</v>
      </c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x14ac:dyDescent="0.2">
      <c r="B359">
        <v>33</v>
      </c>
      <c r="C359" t="s">
        <v>36</v>
      </c>
      <c r="D359" t="s">
        <v>86</v>
      </c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x14ac:dyDescent="0.2"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x14ac:dyDescent="0.2">
      <c r="A361" t="s">
        <v>192</v>
      </c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x14ac:dyDescent="0.2">
      <c r="A362" t="s">
        <v>80</v>
      </c>
      <c r="B362" t="s">
        <v>89</v>
      </c>
      <c r="C362" t="s">
        <v>82</v>
      </c>
      <c r="D362" t="s">
        <v>179</v>
      </c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x14ac:dyDescent="0.2">
      <c r="B363">
        <v>352</v>
      </c>
      <c r="C363" t="s">
        <v>193</v>
      </c>
      <c r="D363" t="s">
        <v>181</v>
      </c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x14ac:dyDescent="0.2">
      <c r="B364">
        <v>18519</v>
      </c>
      <c r="C364" t="s">
        <v>193</v>
      </c>
      <c r="D364" t="s">
        <v>182</v>
      </c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x14ac:dyDescent="0.2"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x14ac:dyDescent="0.2">
      <c r="A366" t="s">
        <v>188</v>
      </c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x14ac:dyDescent="0.2">
      <c r="A367" t="s">
        <v>189</v>
      </c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x14ac:dyDescent="0.2">
      <c r="A368" t="s">
        <v>194</v>
      </c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x14ac:dyDescent="0.2">
      <c r="A369" t="s">
        <v>80</v>
      </c>
      <c r="B369" t="s">
        <v>89</v>
      </c>
      <c r="C369" t="s">
        <v>82</v>
      </c>
      <c r="D369" t="s">
        <v>90</v>
      </c>
      <c r="E369" t="s">
        <v>83</v>
      </c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x14ac:dyDescent="0.2">
      <c r="B370">
        <v>9</v>
      </c>
      <c r="C370" t="s">
        <v>40</v>
      </c>
      <c r="D370" t="s">
        <v>91</v>
      </c>
      <c r="E370" t="s">
        <v>85</v>
      </c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x14ac:dyDescent="0.2">
      <c r="B371">
        <v>3</v>
      </c>
      <c r="C371" t="s">
        <v>42</v>
      </c>
      <c r="D371" t="s">
        <v>92</v>
      </c>
      <c r="E371" t="s">
        <v>84</v>
      </c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x14ac:dyDescent="0.2">
      <c r="B372">
        <v>38</v>
      </c>
      <c r="C372" t="s">
        <v>42</v>
      </c>
      <c r="D372" t="s">
        <v>93</v>
      </c>
      <c r="E372" t="s">
        <v>101</v>
      </c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x14ac:dyDescent="0.2">
      <c r="B373">
        <v>1</v>
      </c>
      <c r="C373" t="s">
        <v>40</v>
      </c>
      <c r="D373" t="s">
        <v>115</v>
      </c>
      <c r="E373" t="s">
        <v>84</v>
      </c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x14ac:dyDescent="0.2">
      <c r="B374">
        <v>1</v>
      </c>
      <c r="C374" t="s">
        <v>40</v>
      </c>
      <c r="D374" t="s">
        <v>117</v>
      </c>
      <c r="E374" t="s">
        <v>84</v>
      </c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x14ac:dyDescent="0.2">
      <c r="B375">
        <v>37</v>
      </c>
      <c r="C375" t="s">
        <v>42</v>
      </c>
      <c r="D375" t="s">
        <v>94</v>
      </c>
      <c r="E375" t="s">
        <v>84</v>
      </c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x14ac:dyDescent="0.2">
      <c r="B376">
        <v>5</v>
      </c>
      <c r="C376" t="s">
        <v>42</v>
      </c>
      <c r="D376" t="s">
        <v>94</v>
      </c>
      <c r="E376" t="s">
        <v>86</v>
      </c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x14ac:dyDescent="0.2">
      <c r="B377">
        <v>31</v>
      </c>
      <c r="C377" t="s">
        <v>40</v>
      </c>
      <c r="D377" t="s">
        <v>95</v>
      </c>
      <c r="E377" t="s">
        <v>84</v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x14ac:dyDescent="0.2">
      <c r="B378">
        <v>9</v>
      </c>
      <c r="C378" t="s">
        <v>40</v>
      </c>
      <c r="D378" t="s">
        <v>95</v>
      </c>
      <c r="E378" t="s">
        <v>85</v>
      </c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x14ac:dyDescent="0.2">
      <c r="B379">
        <v>6</v>
      </c>
      <c r="C379" t="s">
        <v>40</v>
      </c>
      <c r="D379" t="s">
        <v>96</v>
      </c>
      <c r="E379" t="s">
        <v>84</v>
      </c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x14ac:dyDescent="0.2">
      <c r="B380">
        <v>9</v>
      </c>
      <c r="C380" t="s">
        <v>40</v>
      </c>
      <c r="D380" t="s">
        <v>96</v>
      </c>
      <c r="E380" t="s">
        <v>105</v>
      </c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x14ac:dyDescent="0.2"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x14ac:dyDescent="0.2">
      <c r="A382" t="s">
        <v>195</v>
      </c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x14ac:dyDescent="0.2">
      <c r="A383" t="s">
        <v>196</v>
      </c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x14ac:dyDescent="0.2">
      <c r="A384" t="s">
        <v>197</v>
      </c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x14ac:dyDescent="0.2">
      <c r="A385" t="s">
        <v>189</v>
      </c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x14ac:dyDescent="0.2">
      <c r="A386" t="s">
        <v>80</v>
      </c>
      <c r="B386" t="s">
        <v>89</v>
      </c>
      <c r="C386" t="s">
        <v>82</v>
      </c>
      <c r="D386" t="s">
        <v>90</v>
      </c>
      <c r="E386" t="s">
        <v>83</v>
      </c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x14ac:dyDescent="0.2"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x14ac:dyDescent="0.2">
      <c r="A388" t="s">
        <v>198</v>
      </c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x14ac:dyDescent="0.2">
      <c r="A389" t="s">
        <v>199</v>
      </c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x14ac:dyDescent="0.2">
      <c r="A390" t="s">
        <v>200</v>
      </c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x14ac:dyDescent="0.2">
      <c r="A391" t="s">
        <v>201</v>
      </c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x14ac:dyDescent="0.2">
      <c r="A392" t="s">
        <v>202</v>
      </c>
      <c r="B392" t="s">
        <v>203</v>
      </c>
      <c r="C392" t="s">
        <v>204</v>
      </c>
      <c r="D392" t="s">
        <v>205</v>
      </c>
      <c r="E392" t="s">
        <v>124</v>
      </c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x14ac:dyDescent="0.2">
      <c r="A393">
        <v>4</v>
      </c>
      <c r="C393" t="s">
        <v>46</v>
      </c>
      <c r="D393" t="s">
        <v>206</v>
      </c>
      <c r="E393" t="s">
        <v>126</v>
      </c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x14ac:dyDescent="0.2">
      <c r="A394">
        <v>4</v>
      </c>
      <c r="C394" t="s">
        <v>46</v>
      </c>
      <c r="D394" t="s">
        <v>207</v>
      </c>
      <c r="E394" t="s">
        <v>126</v>
      </c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x14ac:dyDescent="0.2">
      <c r="A395">
        <v>16</v>
      </c>
      <c r="C395" t="s">
        <v>46</v>
      </c>
      <c r="D395" t="s">
        <v>208</v>
      </c>
      <c r="E395" t="s">
        <v>126</v>
      </c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x14ac:dyDescent="0.2">
      <c r="A396">
        <v>3</v>
      </c>
      <c r="C396" t="s">
        <v>46</v>
      </c>
      <c r="D396" t="s">
        <v>209</v>
      </c>
      <c r="E396" t="s">
        <v>126</v>
      </c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x14ac:dyDescent="0.2">
      <c r="A397">
        <v>7</v>
      </c>
      <c r="D397" t="s">
        <v>210</v>
      </c>
      <c r="E397" t="s">
        <v>127</v>
      </c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x14ac:dyDescent="0.2">
      <c r="A398">
        <v>6</v>
      </c>
      <c r="C398" t="s">
        <v>46</v>
      </c>
      <c r="D398" t="s">
        <v>211</v>
      </c>
      <c r="E398" t="s">
        <v>126</v>
      </c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x14ac:dyDescent="0.2">
      <c r="A399">
        <v>1</v>
      </c>
      <c r="D399" t="s">
        <v>212</v>
      </c>
      <c r="E399" t="s">
        <v>127</v>
      </c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x14ac:dyDescent="0.2">
      <c r="A400">
        <v>6</v>
      </c>
      <c r="D400" t="s">
        <v>213</v>
      </c>
      <c r="E400" t="s">
        <v>127</v>
      </c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x14ac:dyDescent="0.2">
      <c r="A401">
        <v>2137</v>
      </c>
      <c r="C401" t="s">
        <v>46</v>
      </c>
      <c r="D401" t="s">
        <v>125</v>
      </c>
      <c r="E401" t="s">
        <v>126</v>
      </c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x14ac:dyDescent="0.2">
      <c r="A402">
        <v>1</v>
      </c>
      <c r="C402" t="s">
        <v>46</v>
      </c>
      <c r="D402" t="s">
        <v>125</v>
      </c>
      <c r="E402" t="s">
        <v>158</v>
      </c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x14ac:dyDescent="0.2">
      <c r="A403">
        <v>2</v>
      </c>
      <c r="C403" t="s">
        <v>46</v>
      </c>
      <c r="D403" t="s">
        <v>125</v>
      </c>
      <c r="E403" t="s">
        <v>130</v>
      </c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x14ac:dyDescent="0.2">
      <c r="A404">
        <v>1747</v>
      </c>
      <c r="C404" t="s">
        <v>46</v>
      </c>
      <c r="D404" t="s">
        <v>125</v>
      </c>
      <c r="E404" t="s">
        <v>131</v>
      </c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x14ac:dyDescent="0.2">
      <c r="A405">
        <v>24</v>
      </c>
      <c r="C405" t="s">
        <v>46</v>
      </c>
      <c r="D405" t="s">
        <v>125</v>
      </c>
      <c r="E405" t="s">
        <v>132</v>
      </c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x14ac:dyDescent="0.2">
      <c r="A406">
        <v>11</v>
      </c>
      <c r="C406" t="s">
        <v>46</v>
      </c>
      <c r="D406" t="s">
        <v>214</v>
      </c>
      <c r="E406" t="s">
        <v>126</v>
      </c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x14ac:dyDescent="0.2">
      <c r="A407">
        <v>15</v>
      </c>
      <c r="C407" t="s">
        <v>46</v>
      </c>
      <c r="D407" t="s">
        <v>215</v>
      </c>
      <c r="E407" t="s">
        <v>126</v>
      </c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x14ac:dyDescent="0.2">
      <c r="A408">
        <v>30</v>
      </c>
      <c r="C408" t="s">
        <v>46</v>
      </c>
      <c r="D408" t="s">
        <v>133</v>
      </c>
      <c r="E408" t="s">
        <v>126</v>
      </c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x14ac:dyDescent="0.2">
      <c r="A409">
        <v>10</v>
      </c>
      <c r="C409" t="s">
        <v>46</v>
      </c>
      <c r="D409" t="s">
        <v>133</v>
      </c>
      <c r="E409" t="s">
        <v>129</v>
      </c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x14ac:dyDescent="0.2">
      <c r="A410">
        <v>1</v>
      </c>
      <c r="C410" t="s">
        <v>46</v>
      </c>
      <c r="D410" t="s">
        <v>216</v>
      </c>
      <c r="E410" t="s">
        <v>131</v>
      </c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x14ac:dyDescent="0.2">
      <c r="A411">
        <v>5</v>
      </c>
      <c r="C411" t="s">
        <v>46</v>
      </c>
      <c r="D411" t="s">
        <v>217</v>
      </c>
      <c r="E411" t="s">
        <v>126</v>
      </c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x14ac:dyDescent="0.2">
      <c r="A412">
        <v>1</v>
      </c>
      <c r="C412" t="s">
        <v>46</v>
      </c>
      <c r="D412" t="s">
        <v>218</v>
      </c>
      <c r="E412" t="s">
        <v>126</v>
      </c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x14ac:dyDescent="0.2">
      <c r="A413">
        <v>1</v>
      </c>
      <c r="C413" t="s">
        <v>46</v>
      </c>
      <c r="D413" t="s">
        <v>219</v>
      </c>
      <c r="E413" t="s">
        <v>126</v>
      </c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x14ac:dyDescent="0.2">
      <c r="A414">
        <v>8</v>
      </c>
      <c r="C414" t="s">
        <v>46</v>
      </c>
      <c r="D414" t="s">
        <v>220</v>
      </c>
      <c r="E414" t="s">
        <v>126</v>
      </c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x14ac:dyDescent="0.2">
      <c r="A415">
        <v>13</v>
      </c>
      <c r="C415" t="s">
        <v>46</v>
      </c>
      <c r="D415" t="s">
        <v>221</v>
      </c>
      <c r="E415" t="s">
        <v>126</v>
      </c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x14ac:dyDescent="0.2">
      <c r="A416">
        <v>2</v>
      </c>
      <c r="C416" t="s">
        <v>46</v>
      </c>
      <c r="D416" t="s">
        <v>222</v>
      </c>
      <c r="E416" t="s">
        <v>126</v>
      </c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35" x14ac:dyDescent="0.2">
      <c r="A417">
        <v>2377</v>
      </c>
      <c r="C417" t="s">
        <v>46</v>
      </c>
      <c r="D417" t="s">
        <v>134</v>
      </c>
      <c r="E417" t="s">
        <v>126</v>
      </c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35" x14ac:dyDescent="0.2">
      <c r="A418">
        <v>1</v>
      </c>
      <c r="D418" t="s">
        <v>134</v>
      </c>
      <c r="E418" t="s">
        <v>127</v>
      </c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35" x14ac:dyDescent="0.2">
      <c r="A419">
        <v>2</v>
      </c>
      <c r="C419" t="s">
        <v>46</v>
      </c>
      <c r="D419" t="s">
        <v>134</v>
      </c>
      <c r="E419" t="s">
        <v>136</v>
      </c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35" x14ac:dyDescent="0.2">
      <c r="A420">
        <v>12</v>
      </c>
      <c r="C420" t="s">
        <v>46</v>
      </c>
      <c r="D420" t="s">
        <v>134</v>
      </c>
      <c r="E420" t="s">
        <v>131</v>
      </c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35" x14ac:dyDescent="0.2">
      <c r="A421">
        <v>17</v>
      </c>
      <c r="C421" t="s">
        <v>46</v>
      </c>
      <c r="D421" t="s">
        <v>134</v>
      </c>
      <c r="E421" t="s">
        <v>132</v>
      </c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35" x14ac:dyDescent="0.2">
      <c r="A422">
        <v>72</v>
      </c>
      <c r="C422" t="s">
        <v>46</v>
      </c>
      <c r="D422" t="s">
        <v>223</v>
      </c>
      <c r="E422" t="s">
        <v>126</v>
      </c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35" x14ac:dyDescent="0.2">
      <c r="A423">
        <v>64</v>
      </c>
      <c r="C423" t="s">
        <v>46</v>
      </c>
      <c r="D423" t="s">
        <v>224</v>
      </c>
      <c r="E423" t="s">
        <v>126</v>
      </c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35" x14ac:dyDescent="0.2">
      <c r="A424">
        <v>9</v>
      </c>
      <c r="D424" t="s">
        <v>225</v>
      </c>
      <c r="E424" t="s">
        <v>127</v>
      </c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35" x14ac:dyDescent="0.2">
      <c r="A425">
        <v>9</v>
      </c>
      <c r="C425" t="s">
        <v>46</v>
      </c>
      <c r="D425" t="s">
        <v>226</v>
      </c>
      <c r="E425" t="s">
        <v>126</v>
      </c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35" x14ac:dyDescent="0.2">
      <c r="A426">
        <v>14</v>
      </c>
      <c r="C426" t="s">
        <v>46</v>
      </c>
      <c r="D426" t="s">
        <v>227</v>
      </c>
      <c r="E426" t="s">
        <v>126</v>
      </c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</row>
    <row r="427" spans="1:35" x14ac:dyDescent="0.2">
      <c r="A427">
        <v>6</v>
      </c>
      <c r="C427" t="s">
        <v>46</v>
      </c>
      <c r="D427" t="s">
        <v>227</v>
      </c>
      <c r="E427" t="s">
        <v>131</v>
      </c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</row>
    <row r="428" spans="1:35" x14ac:dyDescent="0.2">
      <c r="A428">
        <v>2</v>
      </c>
      <c r="C428" t="s">
        <v>46</v>
      </c>
      <c r="D428" t="s">
        <v>227</v>
      </c>
      <c r="E428" t="s">
        <v>132</v>
      </c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</row>
    <row r="429" spans="1:35" x14ac:dyDescent="0.2">
      <c r="A429">
        <v>10</v>
      </c>
      <c r="C429" t="s">
        <v>46</v>
      </c>
      <c r="D429" t="s">
        <v>228</v>
      </c>
      <c r="E429" t="s">
        <v>126</v>
      </c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</row>
    <row r="430" spans="1:35" x14ac:dyDescent="0.2">
      <c r="A430">
        <v>6</v>
      </c>
      <c r="C430" t="s">
        <v>46</v>
      </c>
      <c r="D430" t="s">
        <v>229</v>
      </c>
      <c r="E430" t="s">
        <v>126</v>
      </c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</row>
    <row r="431" spans="1:35" x14ac:dyDescent="0.2">
      <c r="A431">
        <v>1</v>
      </c>
      <c r="C431" t="s">
        <v>46</v>
      </c>
      <c r="D431" t="s">
        <v>230</v>
      </c>
      <c r="E431" t="s">
        <v>126</v>
      </c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</row>
    <row r="432" spans="1:35" x14ac:dyDescent="0.2">
      <c r="A432">
        <v>1</v>
      </c>
      <c r="C432" t="s">
        <v>46</v>
      </c>
      <c r="D432" t="s">
        <v>231</v>
      </c>
      <c r="E432" t="s">
        <v>126</v>
      </c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</row>
    <row r="433" spans="1:35" x14ac:dyDescent="0.2">
      <c r="A433">
        <v>1</v>
      </c>
      <c r="C433" t="s">
        <v>46</v>
      </c>
      <c r="D433" t="s">
        <v>232</v>
      </c>
      <c r="E433" t="s">
        <v>126</v>
      </c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</row>
    <row r="434" spans="1:35" x14ac:dyDescent="0.2">
      <c r="A434">
        <v>4</v>
      </c>
      <c r="C434" t="s">
        <v>46</v>
      </c>
      <c r="D434" t="s">
        <v>233</v>
      </c>
      <c r="E434" t="s">
        <v>126</v>
      </c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</row>
    <row r="435" spans="1:35" x14ac:dyDescent="0.2">
      <c r="A435">
        <v>14</v>
      </c>
      <c r="D435" t="s">
        <v>234</v>
      </c>
      <c r="E435" t="s">
        <v>127</v>
      </c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</row>
    <row r="436" spans="1:35" x14ac:dyDescent="0.2">
      <c r="A436">
        <v>2</v>
      </c>
      <c r="D436" t="s">
        <v>235</v>
      </c>
      <c r="E436" t="s">
        <v>127</v>
      </c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</row>
    <row r="437" spans="1:35" x14ac:dyDescent="0.2">
      <c r="A437">
        <v>9</v>
      </c>
      <c r="C437" t="s">
        <v>46</v>
      </c>
      <c r="D437" t="s">
        <v>236</v>
      </c>
      <c r="E437" t="s">
        <v>126</v>
      </c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</row>
    <row r="438" spans="1:35" x14ac:dyDescent="0.2">
      <c r="A438">
        <v>17</v>
      </c>
      <c r="C438" t="s">
        <v>46</v>
      </c>
      <c r="D438" t="s">
        <v>237</v>
      </c>
      <c r="E438" t="s">
        <v>126</v>
      </c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</row>
    <row r="439" spans="1:35" x14ac:dyDescent="0.2">
      <c r="A439">
        <v>4</v>
      </c>
      <c r="C439" t="s">
        <v>46</v>
      </c>
      <c r="D439" t="s">
        <v>238</v>
      </c>
      <c r="E439" t="s">
        <v>126</v>
      </c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</row>
    <row r="440" spans="1:35" x14ac:dyDescent="0.2">
      <c r="A440">
        <v>4</v>
      </c>
      <c r="D440" t="s">
        <v>239</v>
      </c>
      <c r="E440" t="s">
        <v>135</v>
      </c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</row>
    <row r="441" spans="1:35" x14ac:dyDescent="0.2">
      <c r="A441">
        <v>1</v>
      </c>
      <c r="B441" t="s">
        <v>44</v>
      </c>
      <c r="C441" t="s">
        <v>46</v>
      </c>
      <c r="D441" t="s">
        <v>240</v>
      </c>
      <c r="E441" t="s">
        <v>126</v>
      </c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</row>
    <row r="442" spans="1:35" x14ac:dyDescent="0.2">
      <c r="A442">
        <v>3</v>
      </c>
      <c r="B442" t="s">
        <v>44</v>
      </c>
      <c r="C442" t="s">
        <v>46</v>
      </c>
      <c r="D442" t="s">
        <v>240</v>
      </c>
      <c r="E442" t="s">
        <v>241</v>
      </c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</row>
    <row r="443" spans="1:35" x14ac:dyDescent="0.2">
      <c r="A443">
        <v>220</v>
      </c>
      <c r="C443" t="s">
        <v>46</v>
      </c>
      <c r="D443" t="s">
        <v>137</v>
      </c>
      <c r="E443" t="s">
        <v>126</v>
      </c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</row>
    <row r="444" spans="1:35" x14ac:dyDescent="0.2">
      <c r="A444">
        <v>3</v>
      </c>
      <c r="C444" t="s">
        <v>46</v>
      </c>
      <c r="D444" t="s">
        <v>137</v>
      </c>
      <c r="E444" t="s">
        <v>130</v>
      </c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</row>
    <row r="445" spans="1:35" x14ac:dyDescent="0.2">
      <c r="A445">
        <v>6</v>
      </c>
      <c r="C445" t="s">
        <v>46</v>
      </c>
      <c r="D445" t="s">
        <v>137</v>
      </c>
      <c r="E445" t="s">
        <v>131</v>
      </c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</row>
    <row r="446" spans="1:35" x14ac:dyDescent="0.2">
      <c r="A446">
        <v>1</v>
      </c>
      <c r="D446" t="s">
        <v>242</v>
      </c>
      <c r="E446" t="s">
        <v>127</v>
      </c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</row>
    <row r="447" spans="1:35" x14ac:dyDescent="0.2">
      <c r="A447">
        <v>4</v>
      </c>
      <c r="D447" t="s">
        <v>243</v>
      </c>
      <c r="E447" t="s">
        <v>127</v>
      </c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</row>
    <row r="448" spans="1:35" x14ac:dyDescent="0.2">
      <c r="A448">
        <v>28</v>
      </c>
      <c r="D448" t="s">
        <v>138</v>
      </c>
      <c r="E448" t="s">
        <v>127</v>
      </c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</row>
    <row r="449" spans="1:35" x14ac:dyDescent="0.2">
      <c r="A449">
        <v>2</v>
      </c>
      <c r="D449" t="s">
        <v>138</v>
      </c>
      <c r="E449" t="s">
        <v>132</v>
      </c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</row>
    <row r="450" spans="1:35" x14ac:dyDescent="0.2">
      <c r="A450">
        <v>1</v>
      </c>
      <c r="D450" t="s">
        <v>244</v>
      </c>
      <c r="E450" t="s">
        <v>127</v>
      </c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</row>
    <row r="451" spans="1:35" x14ac:dyDescent="0.2">
      <c r="A451">
        <v>1</v>
      </c>
      <c r="D451" t="s">
        <v>245</v>
      </c>
      <c r="E451" t="s">
        <v>135</v>
      </c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</row>
    <row r="452" spans="1:35" x14ac:dyDescent="0.2">
      <c r="A452">
        <v>13</v>
      </c>
      <c r="B452" t="s">
        <v>44</v>
      </c>
      <c r="C452" t="s">
        <v>46</v>
      </c>
      <c r="D452" t="s">
        <v>246</v>
      </c>
      <c r="E452" t="s">
        <v>241</v>
      </c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</row>
    <row r="453" spans="1:35" x14ac:dyDescent="0.2">
      <c r="A453">
        <v>371</v>
      </c>
      <c r="D453" t="s">
        <v>139</v>
      </c>
      <c r="E453" t="s">
        <v>135</v>
      </c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</row>
    <row r="454" spans="1:35" x14ac:dyDescent="0.2">
      <c r="A454">
        <v>6</v>
      </c>
      <c r="D454" t="s">
        <v>139</v>
      </c>
      <c r="E454" t="s">
        <v>140</v>
      </c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</row>
    <row r="455" spans="1:35" x14ac:dyDescent="0.2">
      <c r="A455">
        <v>5</v>
      </c>
      <c r="D455" t="s">
        <v>139</v>
      </c>
      <c r="E455" t="s">
        <v>132</v>
      </c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</row>
    <row r="456" spans="1:35" x14ac:dyDescent="0.2">
      <c r="A456">
        <v>10</v>
      </c>
      <c r="D456" t="s">
        <v>141</v>
      </c>
      <c r="E456" t="s">
        <v>142</v>
      </c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</row>
    <row r="457" spans="1:35" x14ac:dyDescent="0.2">
      <c r="A457">
        <v>12</v>
      </c>
      <c r="C457" t="s">
        <v>46</v>
      </c>
      <c r="D457" t="s">
        <v>247</v>
      </c>
      <c r="E457" t="s">
        <v>126</v>
      </c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</row>
    <row r="458" spans="1:35" x14ac:dyDescent="0.2">
      <c r="A458">
        <v>2</v>
      </c>
      <c r="C458" t="s">
        <v>46</v>
      </c>
      <c r="D458" t="s">
        <v>247</v>
      </c>
      <c r="E458" t="s">
        <v>131</v>
      </c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</row>
    <row r="459" spans="1:35" x14ac:dyDescent="0.2">
      <c r="A459">
        <v>3</v>
      </c>
      <c r="C459" t="s">
        <v>46</v>
      </c>
      <c r="D459" t="s">
        <v>248</v>
      </c>
      <c r="E459" t="s">
        <v>126</v>
      </c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</row>
    <row r="460" spans="1:35" x14ac:dyDescent="0.2">
      <c r="A460">
        <v>1</v>
      </c>
      <c r="D460" t="s">
        <v>249</v>
      </c>
      <c r="E460" t="s">
        <v>135</v>
      </c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</row>
    <row r="461" spans="1:35" x14ac:dyDescent="0.2">
      <c r="A461">
        <v>1</v>
      </c>
      <c r="B461" t="s">
        <v>44</v>
      </c>
      <c r="D461" t="s">
        <v>250</v>
      </c>
      <c r="E461" t="s">
        <v>251</v>
      </c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</row>
    <row r="462" spans="1:35" x14ac:dyDescent="0.2">
      <c r="A462">
        <v>1</v>
      </c>
      <c r="D462" t="s">
        <v>252</v>
      </c>
      <c r="E462" t="s">
        <v>135</v>
      </c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</row>
    <row r="463" spans="1:35" x14ac:dyDescent="0.2">
      <c r="A463">
        <v>167</v>
      </c>
      <c r="D463" t="s">
        <v>143</v>
      </c>
      <c r="E463" t="s">
        <v>140</v>
      </c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</row>
    <row r="464" spans="1:35" x14ac:dyDescent="0.2">
      <c r="A464">
        <v>1</v>
      </c>
      <c r="B464" t="s">
        <v>44</v>
      </c>
      <c r="C464" t="s">
        <v>46</v>
      </c>
      <c r="D464" t="s">
        <v>253</v>
      </c>
      <c r="E464" t="s">
        <v>241</v>
      </c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</row>
    <row r="465" spans="1:35" x14ac:dyDescent="0.2">
      <c r="A465">
        <v>3</v>
      </c>
      <c r="B465" t="s">
        <v>44</v>
      </c>
      <c r="C465" t="s">
        <v>46</v>
      </c>
      <c r="D465" t="s">
        <v>254</v>
      </c>
      <c r="E465" t="s">
        <v>126</v>
      </c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</row>
    <row r="466" spans="1:35" x14ac:dyDescent="0.2">
      <c r="A466">
        <v>4</v>
      </c>
      <c r="B466" t="s">
        <v>44</v>
      </c>
      <c r="C466" t="s">
        <v>46</v>
      </c>
      <c r="D466" t="s">
        <v>254</v>
      </c>
      <c r="E466" t="s">
        <v>241</v>
      </c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</row>
    <row r="467" spans="1:35" x14ac:dyDescent="0.2">
      <c r="A467">
        <v>1</v>
      </c>
      <c r="C467" t="s">
        <v>46</v>
      </c>
      <c r="D467" t="s">
        <v>255</v>
      </c>
      <c r="E467" t="s">
        <v>126</v>
      </c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</row>
    <row r="468" spans="1:35" x14ac:dyDescent="0.2">
      <c r="A468">
        <v>4</v>
      </c>
      <c r="B468" t="s">
        <v>44</v>
      </c>
      <c r="C468" t="s">
        <v>46</v>
      </c>
      <c r="D468" t="s">
        <v>256</v>
      </c>
      <c r="E468" t="s">
        <v>126</v>
      </c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</row>
    <row r="469" spans="1:35" x14ac:dyDescent="0.2">
      <c r="A469">
        <v>8</v>
      </c>
      <c r="B469" t="s">
        <v>44</v>
      </c>
      <c r="C469" t="s">
        <v>46</v>
      </c>
      <c r="D469" t="s">
        <v>257</v>
      </c>
      <c r="E469" t="s">
        <v>126</v>
      </c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</row>
    <row r="470" spans="1:35" x14ac:dyDescent="0.2">
      <c r="A470">
        <v>1</v>
      </c>
      <c r="B470" t="s">
        <v>44</v>
      </c>
      <c r="C470" t="s">
        <v>46</v>
      </c>
      <c r="D470" t="s">
        <v>258</v>
      </c>
      <c r="E470" t="s">
        <v>126</v>
      </c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</row>
    <row r="471" spans="1:35" x14ac:dyDescent="0.2">
      <c r="A471">
        <v>1</v>
      </c>
      <c r="B471" t="s">
        <v>44</v>
      </c>
      <c r="D471" t="s">
        <v>259</v>
      </c>
      <c r="E471" t="s">
        <v>140</v>
      </c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</row>
    <row r="472" spans="1:35" x14ac:dyDescent="0.2">
      <c r="A472">
        <v>1</v>
      </c>
      <c r="B472" t="s">
        <v>44</v>
      </c>
      <c r="C472" t="s">
        <v>46</v>
      </c>
      <c r="D472" t="s">
        <v>260</v>
      </c>
      <c r="E472" t="s">
        <v>241</v>
      </c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</row>
    <row r="473" spans="1:35" x14ac:dyDescent="0.2">
      <c r="A473">
        <v>2</v>
      </c>
      <c r="B473" t="s">
        <v>44</v>
      </c>
      <c r="C473" t="s">
        <v>46</v>
      </c>
      <c r="D473" t="s">
        <v>261</v>
      </c>
      <c r="E473" t="s">
        <v>241</v>
      </c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</row>
    <row r="474" spans="1:35" x14ac:dyDescent="0.2">
      <c r="A474">
        <v>28</v>
      </c>
      <c r="B474" t="s">
        <v>44</v>
      </c>
      <c r="D474" t="s">
        <v>262</v>
      </c>
      <c r="E474" t="s">
        <v>263</v>
      </c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</row>
    <row r="475" spans="1:35" x14ac:dyDescent="0.2">
      <c r="A475">
        <v>2</v>
      </c>
      <c r="B475" t="s">
        <v>44</v>
      </c>
      <c r="D475" t="s">
        <v>264</v>
      </c>
      <c r="E475" t="s">
        <v>127</v>
      </c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</row>
    <row r="476" spans="1:35" x14ac:dyDescent="0.2">
      <c r="A476">
        <v>2</v>
      </c>
      <c r="B476" t="s">
        <v>44</v>
      </c>
      <c r="C476" t="s">
        <v>46</v>
      </c>
      <c r="D476" t="s">
        <v>265</v>
      </c>
      <c r="E476" t="s">
        <v>241</v>
      </c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</row>
    <row r="477" spans="1:35" x14ac:dyDescent="0.2">
      <c r="A477">
        <v>1</v>
      </c>
      <c r="B477" t="s">
        <v>44</v>
      </c>
      <c r="C477" t="s">
        <v>46</v>
      </c>
      <c r="D477" t="s">
        <v>266</v>
      </c>
      <c r="E477" t="s">
        <v>126</v>
      </c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</row>
    <row r="478" spans="1:35" x14ac:dyDescent="0.2">
      <c r="A478">
        <v>1</v>
      </c>
      <c r="B478" t="s">
        <v>44</v>
      </c>
      <c r="C478" t="s">
        <v>46</v>
      </c>
      <c r="D478" t="s">
        <v>267</v>
      </c>
      <c r="E478" t="s">
        <v>126</v>
      </c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</row>
    <row r="479" spans="1:35" x14ac:dyDescent="0.2">
      <c r="A479">
        <v>5</v>
      </c>
      <c r="B479" t="s">
        <v>44</v>
      </c>
      <c r="C479" t="s">
        <v>46</v>
      </c>
      <c r="D479" t="s">
        <v>268</v>
      </c>
      <c r="E479" t="s">
        <v>126</v>
      </c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</row>
    <row r="480" spans="1:35" x14ac:dyDescent="0.2">
      <c r="A480">
        <v>2</v>
      </c>
      <c r="B480" t="s">
        <v>44</v>
      </c>
      <c r="C480" t="s">
        <v>46</v>
      </c>
      <c r="D480" t="s">
        <v>269</v>
      </c>
      <c r="E480" t="s">
        <v>126</v>
      </c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</row>
    <row r="481" spans="1:35" x14ac:dyDescent="0.2">
      <c r="A481">
        <v>3</v>
      </c>
      <c r="B481" t="s">
        <v>44</v>
      </c>
      <c r="D481" t="s">
        <v>269</v>
      </c>
      <c r="E481" t="s">
        <v>127</v>
      </c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</row>
    <row r="482" spans="1:35" x14ac:dyDescent="0.2">
      <c r="A482">
        <v>1</v>
      </c>
      <c r="B482" t="s">
        <v>44</v>
      </c>
      <c r="C482" t="s">
        <v>46</v>
      </c>
      <c r="D482" t="s">
        <v>269</v>
      </c>
      <c r="E482" t="s">
        <v>241</v>
      </c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</row>
    <row r="483" spans="1:35" x14ac:dyDescent="0.2">
      <c r="A483">
        <v>3</v>
      </c>
      <c r="C483" t="s">
        <v>46</v>
      </c>
      <c r="D483" t="s">
        <v>270</v>
      </c>
      <c r="E483" t="s">
        <v>126</v>
      </c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</row>
    <row r="484" spans="1:35" x14ac:dyDescent="0.2">
      <c r="A484">
        <v>3</v>
      </c>
      <c r="C484" t="s">
        <v>46</v>
      </c>
      <c r="D484" t="s">
        <v>270</v>
      </c>
      <c r="E484" t="s">
        <v>131</v>
      </c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</row>
    <row r="485" spans="1:35" x14ac:dyDescent="0.2">
      <c r="A485">
        <v>4</v>
      </c>
      <c r="D485" t="s">
        <v>144</v>
      </c>
      <c r="E485" t="s">
        <v>126</v>
      </c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</row>
    <row r="486" spans="1:35" x14ac:dyDescent="0.2">
      <c r="A486">
        <v>4355</v>
      </c>
      <c r="D486" t="s">
        <v>144</v>
      </c>
      <c r="E486" t="s">
        <v>127</v>
      </c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</row>
    <row r="487" spans="1:35" x14ac:dyDescent="0.2">
      <c r="A487">
        <v>4</v>
      </c>
      <c r="D487" t="s">
        <v>144</v>
      </c>
      <c r="E487" t="s">
        <v>130</v>
      </c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</row>
    <row r="488" spans="1:35" x14ac:dyDescent="0.2">
      <c r="A488">
        <v>22</v>
      </c>
      <c r="D488" t="s">
        <v>144</v>
      </c>
      <c r="E488" t="s">
        <v>271</v>
      </c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</row>
    <row r="489" spans="1:35" x14ac:dyDescent="0.2">
      <c r="A489">
        <v>16</v>
      </c>
      <c r="D489" t="s">
        <v>144</v>
      </c>
      <c r="E489" t="s">
        <v>131</v>
      </c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</row>
    <row r="490" spans="1:35" x14ac:dyDescent="0.2">
      <c r="A490">
        <v>30</v>
      </c>
      <c r="D490" t="s">
        <v>144</v>
      </c>
      <c r="E490" t="s">
        <v>132</v>
      </c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</row>
    <row r="491" spans="1:35" x14ac:dyDescent="0.2">
      <c r="A491">
        <v>1</v>
      </c>
      <c r="D491" t="s">
        <v>272</v>
      </c>
      <c r="E491" t="s">
        <v>127</v>
      </c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</row>
    <row r="492" spans="1:35" x14ac:dyDescent="0.2">
      <c r="A492">
        <v>3</v>
      </c>
      <c r="D492" t="s">
        <v>273</v>
      </c>
      <c r="E492" t="s">
        <v>127</v>
      </c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</row>
    <row r="493" spans="1:35" x14ac:dyDescent="0.2">
      <c r="A493">
        <v>1</v>
      </c>
      <c r="B493" t="s">
        <v>44</v>
      </c>
      <c r="D493" t="s">
        <v>274</v>
      </c>
      <c r="E493" t="s">
        <v>263</v>
      </c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</row>
    <row r="494" spans="1:35" x14ac:dyDescent="0.2">
      <c r="A494">
        <v>2</v>
      </c>
      <c r="D494" t="s">
        <v>275</v>
      </c>
      <c r="E494" t="s">
        <v>127</v>
      </c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</row>
    <row r="495" spans="1:35" x14ac:dyDescent="0.2">
      <c r="A495">
        <v>7</v>
      </c>
      <c r="D495" t="s">
        <v>276</v>
      </c>
      <c r="E495" t="s">
        <v>127</v>
      </c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</row>
    <row r="496" spans="1:35" x14ac:dyDescent="0.2">
      <c r="A496">
        <v>2</v>
      </c>
      <c r="D496" t="s">
        <v>277</v>
      </c>
      <c r="E496" t="s">
        <v>127</v>
      </c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</row>
    <row r="497" spans="1:35" x14ac:dyDescent="0.2">
      <c r="A497">
        <v>4</v>
      </c>
      <c r="D497" t="s">
        <v>278</v>
      </c>
      <c r="E497" t="s">
        <v>127</v>
      </c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</row>
    <row r="498" spans="1:35" x14ac:dyDescent="0.2">
      <c r="A498">
        <v>1</v>
      </c>
      <c r="D498" t="s">
        <v>279</v>
      </c>
      <c r="E498" t="s">
        <v>127</v>
      </c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</row>
    <row r="499" spans="1:35" x14ac:dyDescent="0.2">
      <c r="A499">
        <v>62</v>
      </c>
      <c r="D499" t="s">
        <v>280</v>
      </c>
      <c r="E499" t="s">
        <v>127</v>
      </c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</row>
    <row r="500" spans="1:35" x14ac:dyDescent="0.2">
      <c r="A500">
        <v>1</v>
      </c>
      <c r="D500" t="s">
        <v>281</v>
      </c>
      <c r="E500" t="s">
        <v>127</v>
      </c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</row>
    <row r="501" spans="1:35" x14ac:dyDescent="0.2">
      <c r="A501">
        <v>2</v>
      </c>
      <c r="B501" t="s">
        <v>44</v>
      </c>
      <c r="D501" t="s">
        <v>282</v>
      </c>
      <c r="E501" t="s">
        <v>127</v>
      </c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</row>
    <row r="502" spans="1:35" x14ac:dyDescent="0.2">
      <c r="A502">
        <v>13</v>
      </c>
      <c r="D502" t="s">
        <v>283</v>
      </c>
      <c r="E502" t="s">
        <v>127</v>
      </c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</row>
    <row r="503" spans="1:35" x14ac:dyDescent="0.2">
      <c r="A503">
        <v>14</v>
      </c>
      <c r="D503" t="s">
        <v>145</v>
      </c>
      <c r="E503" t="s">
        <v>146</v>
      </c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</row>
    <row r="504" spans="1:35" x14ac:dyDescent="0.2">
      <c r="A504">
        <v>2</v>
      </c>
      <c r="C504" t="s">
        <v>46</v>
      </c>
      <c r="D504" t="s">
        <v>284</v>
      </c>
      <c r="E504" t="s">
        <v>126</v>
      </c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</row>
    <row r="505" spans="1:35" x14ac:dyDescent="0.2">
      <c r="A505">
        <v>12</v>
      </c>
      <c r="B505" t="s">
        <v>44</v>
      </c>
      <c r="C505" t="s">
        <v>46</v>
      </c>
      <c r="D505" t="s">
        <v>285</v>
      </c>
      <c r="E505" t="s">
        <v>241</v>
      </c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</row>
    <row r="506" spans="1:35" x14ac:dyDescent="0.2">
      <c r="A506">
        <v>4</v>
      </c>
      <c r="B506" t="s">
        <v>44</v>
      </c>
      <c r="C506" t="s">
        <v>46</v>
      </c>
      <c r="D506" t="s">
        <v>286</v>
      </c>
      <c r="E506" t="s">
        <v>241</v>
      </c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</row>
    <row r="507" spans="1:35" x14ac:dyDescent="0.2">
      <c r="A507">
        <v>2</v>
      </c>
      <c r="B507" t="s">
        <v>44</v>
      </c>
      <c r="C507" t="s">
        <v>46</v>
      </c>
      <c r="D507" t="s">
        <v>287</v>
      </c>
      <c r="E507" t="s">
        <v>126</v>
      </c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</row>
    <row r="508" spans="1:35" x14ac:dyDescent="0.2">
      <c r="A508">
        <v>1</v>
      </c>
      <c r="B508" t="s">
        <v>44</v>
      </c>
      <c r="C508" t="s">
        <v>46</v>
      </c>
      <c r="D508" t="s">
        <v>288</v>
      </c>
      <c r="E508" t="s">
        <v>126</v>
      </c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</row>
    <row r="509" spans="1:35" x14ac:dyDescent="0.2">
      <c r="A509">
        <v>2</v>
      </c>
      <c r="B509" t="s">
        <v>44</v>
      </c>
      <c r="C509" t="s">
        <v>46</v>
      </c>
      <c r="D509" t="s">
        <v>289</v>
      </c>
      <c r="E509" t="s">
        <v>126</v>
      </c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</row>
    <row r="510" spans="1:35" x14ac:dyDescent="0.2">
      <c r="A510">
        <v>3</v>
      </c>
      <c r="B510" t="s">
        <v>44</v>
      </c>
      <c r="C510" t="s">
        <v>46</v>
      </c>
      <c r="D510" t="s">
        <v>290</v>
      </c>
      <c r="E510" t="s">
        <v>241</v>
      </c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</row>
    <row r="511" spans="1:35" x14ac:dyDescent="0.2">
      <c r="A511">
        <v>3</v>
      </c>
      <c r="B511" t="s">
        <v>44</v>
      </c>
      <c r="C511" t="s">
        <v>46</v>
      </c>
      <c r="D511" t="s">
        <v>291</v>
      </c>
      <c r="E511" t="s">
        <v>131</v>
      </c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</row>
    <row r="512" spans="1:35" x14ac:dyDescent="0.2">
      <c r="A512">
        <v>1683</v>
      </c>
      <c r="B512" t="s">
        <v>44</v>
      </c>
      <c r="C512" t="s">
        <v>46</v>
      </c>
      <c r="D512" t="s">
        <v>147</v>
      </c>
      <c r="E512" t="s">
        <v>126</v>
      </c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</row>
    <row r="513" spans="1:35" x14ac:dyDescent="0.2">
      <c r="A513">
        <v>3</v>
      </c>
      <c r="B513" t="s">
        <v>44</v>
      </c>
      <c r="D513" t="s">
        <v>147</v>
      </c>
      <c r="E513" t="s">
        <v>146</v>
      </c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</row>
    <row r="514" spans="1:35" x14ac:dyDescent="0.2">
      <c r="A514">
        <v>7</v>
      </c>
      <c r="B514" t="s">
        <v>44</v>
      </c>
      <c r="C514" t="s">
        <v>46</v>
      </c>
      <c r="D514" t="s">
        <v>147</v>
      </c>
      <c r="E514" t="s">
        <v>131</v>
      </c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</row>
    <row r="515" spans="1:35" x14ac:dyDescent="0.2">
      <c r="A515">
        <v>21</v>
      </c>
      <c r="B515" t="s">
        <v>44</v>
      </c>
      <c r="C515" t="s">
        <v>46</v>
      </c>
      <c r="D515" t="s">
        <v>147</v>
      </c>
      <c r="E515" t="s">
        <v>132</v>
      </c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</row>
    <row r="516" spans="1:35" x14ac:dyDescent="0.2">
      <c r="A516">
        <v>158</v>
      </c>
      <c r="B516" t="s">
        <v>44</v>
      </c>
      <c r="C516" t="s">
        <v>46</v>
      </c>
      <c r="D516" t="s">
        <v>148</v>
      </c>
      <c r="E516" t="s">
        <v>126</v>
      </c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</row>
    <row r="517" spans="1:35" x14ac:dyDescent="0.2">
      <c r="A517">
        <v>4</v>
      </c>
      <c r="B517" t="s">
        <v>44</v>
      </c>
      <c r="C517" t="s">
        <v>46</v>
      </c>
      <c r="D517" t="s">
        <v>148</v>
      </c>
      <c r="E517" t="s">
        <v>131</v>
      </c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</row>
    <row r="518" spans="1:35" x14ac:dyDescent="0.2">
      <c r="A518">
        <v>350</v>
      </c>
      <c r="B518" t="s">
        <v>44</v>
      </c>
      <c r="C518" t="s">
        <v>46</v>
      </c>
      <c r="D518" t="s">
        <v>148</v>
      </c>
      <c r="E518" t="s">
        <v>132</v>
      </c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</row>
    <row r="519" spans="1:35" x14ac:dyDescent="0.2">
      <c r="A519">
        <v>6</v>
      </c>
      <c r="B519" t="s">
        <v>44</v>
      </c>
      <c r="C519" t="s">
        <v>46</v>
      </c>
      <c r="D519" t="s">
        <v>292</v>
      </c>
      <c r="E519" t="s">
        <v>241</v>
      </c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</row>
    <row r="520" spans="1:35" x14ac:dyDescent="0.2">
      <c r="A520">
        <v>1</v>
      </c>
      <c r="C520" t="s">
        <v>46</v>
      </c>
      <c r="D520" t="s">
        <v>293</v>
      </c>
      <c r="E520" t="s">
        <v>126</v>
      </c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</row>
    <row r="521" spans="1:35" x14ac:dyDescent="0.2">
      <c r="A521">
        <v>17</v>
      </c>
      <c r="C521" t="s">
        <v>46</v>
      </c>
      <c r="D521" t="s">
        <v>294</v>
      </c>
      <c r="E521" t="s">
        <v>126</v>
      </c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</row>
    <row r="522" spans="1:35" x14ac:dyDescent="0.2">
      <c r="A522">
        <v>3</v>
      </c>
      <c r="D522" t="s">
        <v>295</v>
      </c>
      <c r="E522" t="s">
        <v>126</v>
      </c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</row>
    <row r="523" spans="1:35" x14ac:dyDescent="0.2">
      <c r="A523">
        <v>4</v>
      </c>
      <c r="D523" t="s">
        <v>296</v>
      </c>
      <c r="E523" t="s">
        <v>127</v>
      </c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</row>
    <row r="524" spans="1:35" x14ac:dyDescent="0.2">
      <c r="A524">
        <v>3</v>
      </c>
      <c r="B524" t="s">
        <v>44</v>
      </c>
      <c r="C524" t="s">
        <v>46</v>
      </c>
      <c r="D524" t="s">
        <v>297</v>
      </c>
      <c r="E524" t="s">
        <v>241</v>
      </c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</row>
    <row r="525" spans="1:35" x14ac:dyDescent="0.2">
      <c r="A525">
        <v>6</v>
      </c>
      <c r="C525" t="s">
        <v>46</v>
      </c>
      <c r="D525" t="s">
        <v>149</v>
      </c>
      <c r="E525" t="s">
        <v>126</v>
      </c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</row>
    <row r="526" spans="1:35" x14ac:dyDescent="0.2">
      <c r="A526">
        <v>9</v>
      </c>
      <c r="C526" t="s">
        <v>46</v>
      </c>
      <c r="D526" t="s">
        <v>149</v>
      </c>
      <c r="E526" t="s">
        <v>132</v>
      </c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</row>
    <row r="527" spans="1:35" x14ac:dyDescent="0.2">
      <c r="A527">
        <v>5</v>
      </c>
      <c r="B527" t="s">
        <v>44</v>
      </c>
      <c r="C527" t="s">
        <v>46</v>
      </c>
      <c r="D527" t="s">
        <v>298</v>
      </c>
      <c r="E527" t="s">
        <v>126</v>
      </c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</row>
    <row r="528" spans="1:35" x14ac:dyDescent="0.2">
      <c r="A528">
        <v>1</v>
      </c>
      <c r="D528" t="s">
        <v>150</v>
      </c>
      <c r="E528" t="s">
        <v>151</v>
      </c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</row>
    <row r="529" spans="1:35" x14ac:dyDescent="0.2">
      <c r="A529">
        <v>4</v>
      </c>
      <c r="C529" t="s">
        <v>46</v>
      </c>
      <c r="D529" t="s">
        <v>299</v>
      </c>
      <c r="E529" t="s">
        <v>126</v>
      </c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</row>
    <row r="530" spans="1:35" x14ac:dyDescent="0.2">
      <c r="A530">
        <v>1</v>
      </c>
      <c r="B530" t="s">
        <v>44</v>
      </c>
      <c r="C530" t="s">
        <v>46</v>
      </c>
      <c r="D530" t="s">
        <v>300</v>
      </c>
      <c r="E530" t="s">
        <v>241</v>
      </c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</row>
    <row r="531" spans="1:35" x14ac:dyDescent="0.2">
      <c r="A531">
        <v>8</v>
      </c>
      <c r="C531" t="s">
        <v>46</v>
      </c>
      <c r="D531" t="s">
        <v>152</v>
      </c>
      <c r="E531" t="s">
        <v>126</v>
      </c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</row>
    <row r="532" spans="1:35" x14ac:dyDescent="0.2">
      <c r="A532">
        <v>1</v>
      </c>
      <c r="B532" t="s">
        <v>44</v>
      </c>
      <c r="C532" t="s">
        <v>46</v>
      </c>
      <c r="D532" t="s">
        <v>301</v>
      </c>
      <c r="E532" t="s">
        <v>126</v>
      </c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</row>
    <row r="533" spans="1:35" x14ac:dyDescent="0.2">
      <c r="A533">
        <v>4</v>
      </c>
      <c r="B533" t="s">
        <v>44</v>
      </c>
      <c r="C533" t="s">
        <v>46</v>
      </c>
      <c r="D533" t="s">
        <v>302</v>
      </c>
      <c r="E533" t="s">
        <v>126</v>
      </c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</row>
    <row r="534" spans="1:35" x14ac:dyDescent="0.2">
      <c r="A534">
        <v>7</v>
      </c>
      <c r="B534" t="s">
        <v>44</v>
      </c>
      <c r="C534" t="s">
        <v>46</v>
      </c>
      <c r="D534" t="s">
        <v>302</v>
      </c>
      <c r="E534" t="s">
        <v>241</v>
      </c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</row>
    <row r="535" spans="1:35" x14ac:dyDescent="0.2">
      <c r="A535">
        <v>1</v>
      </c>
      <c r="B535" t="s">
        <v>44</v>
      </c>
      <c r="C535" t="s">
        <v>46</v>
      </c>
      <c r="D535" t="s">
        <v>303</v>
      </c>
      <c r="E535" t="s">
        <v>241</v>
      </c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</row>
    <row r="536" spans="1:35" x14ac:dyDescent="0.2">
      <c r="A536">
        <v>2</v>
      </c>
      <c r="B536" t="s">
        <v>44</v>
      </c>
      <c r="C536" t="s">
        <v>46</v>
      </c>
      <c r="D536" t="s">
        <v>304</v>
      </c>
      <c r="E536" t="s">
        <v>241</v>
      </c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</row>
    <row r="537" spans="1:35" x14ac:dyDescent="0.2">
      <c r="A537">
        <v>5</v>
      </c>
      <c r="B537" t="s">
        <v>44</v>
      </c>
      <c r="C537" t="s">
        <v>46</v>
      </c>
      <c r="D537" t="s">
        <v>305</v>
      </c>
      <c r="E537" t="s">
        <v>241</v>
      </c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</row>
    <row r="538" spans="1:35" x14ac:dyDescent="0.2">
      <c r="A538">
        <v>1</v>
      </c>
      <c r="B538" t="s">
        <v>44</v>
      </c>
      <c r="C538" t="s">
        <v>46</v>
      </c>
      <c r="D538" t="s">
        <v>306</v>
      </c>
      <c r="E538" t="s">
        <v>126</v>
      </c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</row>
    <row r="539" spans="1:35" x14ac:dyDescent="0.2">
      <c r="A539">
        <v>2</v>
      </c>
      <c r="B539" t="s">
        <v>44</v>
      </c>
      <c r="D539" t="s">
        <v>307</v>
      </c>
      <c r="E539" t="s">
        <v>127</v>
      </c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</row>
    <row r="540" spans="1:35" x14ac:dyDescent="0.2">
      <c r="A540">
        <v>1</v>
      </c>
      <c r="B540" t="s">
        <v>44</v>
      </c>
      <c r="C540" t="s">
        <v>46</v>
      </c>
      <c r="D540" t="s">
        <v>308</v>
      </c>
      <c r="E540" t="s">
        <v>241</v>
      </c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</row>
    <row r="541" spans="1:35" x14ac:dyDescent="0.2">
      <c r="A541">
        <v>4</v>
      </c>
      <c r="B541" t="s">
        <v>44</v>
      </c>
      <c r="C541" t="s">
        <v>46</v>
      </c>
      <c r="D541" t="s">
        <v>155</v>
      </c>
      <c r="E541" t="s">
        <v>126</v>
      </c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</row>
    <row r="542" spans="1:35" x14ac:dyDescent="0.2">
      <c r="A542">
        <v>3</v>
      </c>
      <c r="B542" t="s">
        <v>44</v>
      </c>
      <c r="C542" t="s">
        <v>46</v>
      </c>
      <c r="D542" t="s">
        <v>156</v>
      </c>
      <c r="E542" t="s">
        <v>126</v>
      </c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</row>
    <row r="543" spans="1:35" x14ac:dyDescent="0.2">
      <c r="A543">
        <v>2</v>
      </c>
      <c r="B543" t="s">
        <v>44</v>
      </c>
      <c r="D543" t="s">
        <v>156</v>
      </c>
      <c r="E543" t="s">
        <v>127</v>
      </c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</row>
    <row r="544" spans="1:35" x14ac:dyDescent="0.2">
      <c r="A544">
        <v>5</v>
      </c>
      <c r="B544" t="s">
        <v>44</v>
      </c>
      <c r="D544" t="s">
        <v>309</v>
      </c>
      <c r="E544" t="s">
        <v>127</v>
      </c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</row>
    <row r="545" spans="1:35" x14ac:dyDescent="0.2">
      <c r="A545">
        <v>1</v>
      </c>
      <c r="B545" t="s">
        <v>44</v>
      </c>
      <c r="C545" t="s">
        <v>46</v>
      </c>
      <c r="D545" t="s">
        <v>310</v>
      </c>
      <c r="E545" t="s">
        <v>241</v>
      </c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</row>
    <row r="546" spans="1:35" x14ac:dyDescent="0.2">
      <c r="A546">
        <v>1</v>
      </c>
      <c r="B546" t="s">
        <v>44</v>
      </c>
      <c r="C546" t="s">
        <v>46</v>
      </c>
      <c r="D546" t="s">
        <v>311</v>
      </c>
      <c r="E546" t="s">
        <v>241</v>
      </c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</row>
    <row r="547" spans="1:35" x14ac:dyDescent="0.2">
      <c r="A547">
        <v>4</v>
      </c>
      <c r="B547" t="s">
        <v>44</v>
      </c>
      <c r="C547" t="s">
        <v>46</v>
      </c>
      <c r="D547" t="s">
        <v>312</v>
      </c>
      <c r="E547" t="s">
        <v>241</v>
      </c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</row>
    <row r="548" spans="1:35" x14ac:dyDescent="0.2">
      <c r="A548">
        <v>388</v>
      </c>
      <c r="B548" t="s">
        <v>44</v>
      </c>
      <c r="C548" t="s">
        <v>46</v>
      </c>
      <c r="D548" t="s">
        <v>157</v>
      </c>
      <c r="E548" t="s">
        <v>126</v>
      </c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</row>
    <row r="549" spans="1:35" x14ac:dyDescent="0.2">
      <c r="A549">
        <v>1</v>
      </c>
      <c r="B549" t="s">
        <v>44</v>
      </c>
      <c r="C549" t="s">
        <v>46</v>
      </c>
      <c r="D549" t="s">
        <v>157</v>
      </c>
      <c r="E549" t="s">
        <v>158</v>
      </c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</row>
    <row r="550" spans="1:35" x14ac:dyDescent="0.2">
      <c r="A550">
        <v>43</v>
      </c>
      <c r="B550" t="s">
        <v>44</v>
      </c>
      <c r="C550" t="s">
        <v>46</v>
      </c>
      <c r="D550" t="s">
        <v>157</v>
      </c>
      <c r="E550" t="s">
        <v>241</v>
      </c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</row>
    <row r="551" spans="1:35" x14ac:dyDescent="0.2">
      <c r="A551">
        <v>2</v>
      </c>
      <c r="B551" t="s">
        <v>44</v>
      </c>
      <c r="D551" t="s">
        <v>157</v>
      </c>
      <c r="E551" t="s">
        <v>146</v>
      </c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</row>
    <row r="552" spans="1:35" x14ac:dyDescent="0.2">
      <c r="A552">
        <v>6</v>
      </c>
      <c r="B552" t="s">
        <v>44</v>
      </c>
      <c r="C552" t="s">
        <v>46</v>
      </c>
      <c r="D552" t="s">
        <v>157</v>
      </c>
      <c r="E552" t="s">
        <v>131</v>
      </c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</row>
    <row r="553" spans="1:35" x14ac:dyDescent="0.2">
      <c r="A553">
        <v>18</v>
      </c>
      <c r="B553" t="s">
        <v>44</v>
      </c>
      <c r="C553" t="s">
        <v>46</v>
      </c>
      <c r="D553" t="s">
        <v>157</v>
      </c>
      <c r="E553" t="s">
        <v>132</v>
      </c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</row>
    <row r="554" spans="1:35" x14ac:dyDescent="0.2">
      <c r="A554">
        <v>8</v>
      </c>
      <c r="B554" t="s">
        <v>44</v>
      </c>
      <c r="C554" t="s">
        <v>46</v>
      </c>
      <c r="D554" t="s">
        <v>313</v>
      </c>
      <c r="E554" t="s">
        <v>241</v>
      </c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</row>
    <row r="555" spans="1:35" x14ac:dyDescent="0.2">
      <c r="A555">
        <v>5</v>
      </c>
      <c r="B555" t="s">
        <v>44</v>
      </c>
      <c r="C555" t="s">
        <v>46</v>
      </c>
      <c r="D555" t="s">
        <v>314</v>
      </c>
      <c r="E555" t="s">
        <v>241</v>
      </c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</row>
    <row r="556" spans="1:35" x14ac:dyDescent="0.2">
      <c r="A556">
        <v>5</v>
      </c>
      <c r="B556" t="s">
        <v>44</v>
      </c>
      <c r="C556" t="s">
        <v>46</v>
      </c>
      <c r="D556" t="s">
        <v>315</v>
      </c>
      <c r="E556" t="s">
        <v>241</v>
      </c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</row>
    <row r="557" spans="1:35" x14ac:dyDescent="0.2">
      <c r="A557">
        <v>1</v>
      </c>
      <c r="B557" t="s">
        <v>44</v>
      </c>
      <c r="D557" t="s">
        <v>316</v>
      </c>
      <c r="E557" t="s">
        <v>127</v>
      </c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</row>
    <row r="558" spans="1:35" x14ac:dyDescent="0.2">
      <c r="A558">
        <v>5</v>
      </c>
      <c r="B558" t="s">
        <v>44</v>
      </c>
      <c r="D558" t="s">
        <v>316</v>
      </c>
      <c r="E558" t="s">
        <v>251</v>
      </c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</row>
    <row r="559" spans="1:35" x14ac:dyDescent="0.2">
      <c r="A559">
        <v>1</v>
      </c>
      <c r="C559" t="s">
        <v>46</v>
      </c>
      <c r="D559" t="s">
        <v>317</v>
      </c>
      <c r="E559" t="s">
        <v>126</v>
      </c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</row>
    <row r="560" spans="1:35" x14ac:dyDescent="0.2">
      <c r="A560">
        <v>1</v>
      </c>
      <c r="C560" t="s">
        <v>46</v>
      </c>
      <c r="D560" t="s">
        <v>317</v>
      </c>
      <c r="E560" t="s">
        <v>241</v>
      </c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</row>
    <row r="561" spans="1:35" x14ac:dyDescent="0.2">
      <c r="A561">
        <v>3</v>
      </c>
      <c r="B561" t="s">
        <v>44</v>
      </c>
      <c r="C561" t="s">
        <v>46</v>
      </c>
      <c r="D561" t="s">
        <v>318</v>
      </c>
      <c r="E561" t="s">
        <v>241</v>
      </c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</row>
    <row r="562" spans="1:35" x14ac:dyDescent="0.2">
      <c r="A562">
        <v>1</v>
      </c>
      <c r="B562" t="s">
        <v>44</v>
      </c>
      <c r="C562" t="s">
        <v>46</v>
      </c>
      <c r="D562" t="s">
        <v>319</v>
      </c>
      <c r="E562" t="s">
        <v>241</v>
      </c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</row>
    <row r="563" spans="1:35" x14ac:dyDescent="0.2">
      <c r="A563">
        <v>66</v>
      </c>
      <c r="B563" t="s">
        <v>44</v>
      </c>
      <c r="C563" t="s">
        <v>46</v>
      </c>
      <c r="D563" t="s">
        <v>160</v>
      </c>
      <c r="E563" t="s">
        <v>126</v>
      </c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</row>
    <row r="564" spans="1:35" x14ac:dyDescent="0.2">
      <c r="A564">
        <v>2</v>
      </c>
      <c r="B564" t="s">
        <v>44</v>
      </c>
      <c r="C564" t="s">
        <v>46</v>
      </c>
      <c r="D564" t="s">
        <v>160</v>
      </c>
      <c r="E564" t="s">
        <v>131</v>
      </c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</row>
    <row r="565" spans="1:35" x14ac:dyDescent="0.2">
      <c r="A565">
        <v>3</v>
      </c>
      <c r="B565" t="s">
        <v>44</v>
      </c>
      <c r="C565" t="s">
        <v>46</v>
      </c>
      <c r="D565" t="s">
        <v>160</v>
      </c>
      <c r="E565" t="s">
        <v>132</v>
      </c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</row>
    <row r="566" spans="1:35" x14ac:dyDescent="0.2">
      <c r="A566">
        <v>3</v>
      </c>
      <c r="B566" t="s">
        <v>44</v>
      </c>
      <c r="C566" t="s">
        <v>46</v>
      </c>
      <c r="D566" t="s">
        <v>162</v>
      </c>
      <c r="E566" t="s">
        <v>126</v>
      </c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</row>
    <row r="567" spans="1:35" x14ac:dyDescent="0.2">
      <c r="A567">
        <v>5</v>
      </c>
      <c r="B567" t="s">
        <v>44</v>
      </c>
      <c r="C567" t="s">
        <v>46</v>
      </c>
      <c r="D567" t="s">
        <v>320</v>
      </c>
      <c r="E567" t="s">
        <v>241</v>
      </c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</row>
    <row r="568" spans="1:35" x14ac:dyDescent="0.2">
      <c r="A568">
        <v>3</v>
      </c>
      <c r="B568" t="s">
        <v>44</v>
      </c>
      <c r="C568" t="s">
        <v>46</v>
      </c>
      <c r="D568" t="s">
        <v>321</v>
      </c>
      <c r="E568" t="s">
        <v>241</v>
      </c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</row>
    <row r="569" spans="1:35" x14ac:dyDescent="0.2">
      <c r="A569">
        <v>312</v>
      </c>
      <c r="B569" t="s">
        <v>44</v>
      </c>
      <c r="C569" t="s">
        <v>46</v>
      </c>
      <c r="D569" t="s">
        <v>163</v>
      </c>
      <c r="E569" t="s">
        <v>126</v>
      </c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</row>
    <row r="570" spans="1:35" x14ac:dyDescent="0.2">
      <c r="A570">
        <v>7</v>
      </c>
      <c r="B570" t="s">
        <v>44</v>
      </c>
      <c r="C570" t="s">
        <v>46</v>
      </c>
      <c r="D570" t="s">
        <v>163</v>
      </c>
      <c r="E570" t="s">
        <v>131</v>
      </c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</row>
    <row r="571" spans="1:35" x14ac:dyDescent="0.2">
      <c r="A571">
        <v>121</v>
      </c>
      <c r="B571" t="s">
        <v>44</v>
      </c>
      <c r="C571" t="s">
        <v>46</v>
      </c>
      <c r="D571" t="s">
        <v>163</v>
      </c>
      <c r="E571" t="s">
        <v>132</v>
      </c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</row>
    <row r="572" spans="1:35" x14ac:dyDescent="0.2">
      <c r="A572">
        <v>1</v>
      </c>
      <c r="B572" t="s">
        <v>44</v>
      </c>
      <c r="C572" t="s">
        <v>46</v>
      </c>
      <c r="D572" t="s">
        <v>322</v>
      </c>
      <c r="E572" t="s">
        <v>126</v>
      </c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</row>
    <row r="573" spans="1:35" x14ac:dyDescent="0.2">
      <c r="A573">
        <v>1</v>
      </c>
      <c r="B573" t="s">
        <v>44</v>
      </c>
      <c r="C573" t="s">
        <v>46</v>
      </c>
      <c r="D573" t="s">
        <v>322</v>
      </c>
      <c r="E573" t="s">
        <v>241</v>
      </c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</row>
    <row r="574" spans="1:35" x14ac:dyDescent="0.2">
      <c r="A574">
        <v>1</v>
      </c>
      <c r="B574" t="s">
        <v>44</v>
      </c>
      <c r="C574" t="s">
        <v>46</v>
      </c>
      <c r="D574" t="s">
        <v>323</v>
      </c>
      <c r="E574" t="s">
        <v>241</v>
      </c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</row>
    <row r="575" spans="1:35" x14ac:dyDescent="0.2">
      <c r="A575">
        <v>1</v>
      </c>
      <c r="B575" t="s">
        <v>44</v>
      </c>
      <c r="D575" t="s">
        <v>324</v>
      </c>
      <c r="E575" t="s">
        <v>263</v>
      </c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</row>
    <row r="576" spans="1:35" x14ac:dyDescent="0.2">
      <c r="A576">
        <v>6</v>
      </c>
      <c r="B576" t="s">
        <v>44</v>
      </c>
      <c r="D576" t="s">
        <v>325</v>
      </c>
      <c r="E576" t="s">
        <v>251</v>
      </c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</row>
    <row r="577" spans="1:35" x14ac:dyDescent="0.2">
      <c r="A577">
        <v>6</v>
      </c>
      <c r="B577" t="s">
        <v>44</v>
      </c>
      <c r="C577" t="s">
        <v>46</v>
      </c>
      <c r="D577" t="s">
        <v>326</v>
      </c>
      <c r="E577" t="s">
        <v>126</v>
      </c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</row>
    <row r="578" spans="1:35" x14ac:dyDescent="0.2">
      <c r="A578">
        <v>1</v>
      </c>
      <c r="B578" t="s">
        <v>44</v>
      </c>
      <c r="C578" t="s">
        <v>46</v>
      </c>
      <c r="D578" t="s">
        <v>326</v>
      </c>
      <c r="E578" t="s">
        <v>241</v>
      </c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</row>
    <row r="579" spans="1:35" x14ac:dyDescent="0.2">
      <c r="A579">
        <v>16</v>
      </c>
      <c r="B579" t="s">
        <v>44</v>
      </c>
      <c r="C579" t="s">
        <v>46</v>
      </c>
      <c r="D579" t="s">
        <v>327</v>
      </c>
      <c r="E579" t="s">
        <v>126</v>
      </c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</row>
    <row r="580" spans="1:35" x14ac:dyDescent="0.2">
      <c r="A580">
        <v>3</v>
      </c>
      <c r="B580" t="s">
        <v>44</v>
      </c>
      <c r="C580" t="s">
        <v>46</v>
      </c>
      <c r="D580" t="s">
        <v>327</v>
      </c>
      <c r="E580" t="s">
        <v>241</v>
      </c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</row>
    <row r="581" spans="1:35" x14ac:dyDescent="0.2">
      <c r="A581">
        <v>1</v>
      </c>
      <c r="B581" t="s">
        <v>44</v>
      </c>
      <c r="C581" t="s">
        <v>46</v>
      </c>
      <c r="D581" t="s">
        <v>327</v>
      </c>
      <c r="E581" t="s">
        <v>132</v>
      </c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</row>
    <row r="582" spans="1:35" x14ac:dyDescent="0.2">
      <c r="A582">
        <v>1</v>
      </c>
      <c r="B582" t="s">
        <v>44</v>
      </c>
      <c r="C582" t="s">
        <v>46</v>
      </c>
      <c r="D582" t="s">
        <v>328</v>
      </c>
      <c r="E582" t="s">
        <v>241</v>
      </c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</row>
    <row r="583" spans="1:35" x14ac:dyDescent="0.2">
      <c r="A583">
        <v>1</v>
      </c>
      <c r="B583" t="s">
        <v>44</v>
      </c>
      <c r="D583" t="s">
        <v>329</v>
      </c>
      <c r="E583" t="s">
        <v>127</v>
      </c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</row>
    <row r="584" spans="1:35" x14ac:dyDescent="0.2">
      <c r="A584">
        <v>2</v>
      </c>
      <c r="B584" t="s">
        <v>44</v>
      </c>
      <c r="C584" t="s">
        <v>46</v>
      </c>
      <c r="D584" t="s">
        <v>330</v>
      </c>
      <c r="E584" t="s">
        <v>126</v>
      </c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</row>
    <row r="585" spans="1:35" x14ac:dyDescent="0.2">
      <c r="A585">
        <v>11</v>
      </c>
      <c r="B585" t="s">
        <v>44</v>
      </c>
      <c r="C585" t="s">
        <v>46</v>
      </c>
      <c r="D585" t="s">
        <v>331</v>
      </c>
      <c r="E585" t="s">
        <v>126</v>
      </c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</row>
    <row r="586" spans="1:35" x14ac:dyDescent="0.2">
      <c r="A586">
        <v>277</v>
      </c>
      <c r="B586" t="s">
        <v>44</v>
      </c>
      <c r="C586" t="s">
        <v>46</v>
      </c>
      <c r="D586" t="s">
        <v>164</v>
      </c>
      <c r="E586" t="s">
        <v>126</v>
      </c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</row>
    <row r="587" spans="1:35" x14ac:dyDescent="0.2">
      <c r="A587">
        <v>1</v>
      </c>
      <c r="B587" t="s">
        <v>44</v>
      </c>
      <c r="C587" t="s">
        <v>46</v>
      </c>
      <c r="D587" t="s">
        <v>164</v>
      </c>
      <c r="E587" t="s">
        <v>131</v>
      </c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</row>
    <row r="588" spans="1:35" x14ac:dyDescent="0.2">
      <c r="A588">
        <v>1</v>
      </c>
      <c r="B588" t="s">
        <v>44</v>
      </c>
      <c r="D588" t="s">
        <v>332</v>
      </c>
      <c r="E588" t="s">
        <v>263</v>
      </c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</row>
    <row r="589" spans="1:35" x14ac:dyDescent="0.2">
      <c r="A589">
        <v>1</v>
      </c>
      <c r="B589" t="s">
        <v>44</v>
      </c>
      <c r="C589" t="s">
        <v>46</v>
      </c>
      <c r="D589" t="s">
        <v>333</v>
      </c>
      <c r="E589" t="s">
        <v>241</v>
      </c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</row>
    <row r="590" spans="1:35" x14ac:dyDescent="0.2">
      <c r="A590">
        <v>3</v>
      </c>
      <c r="B590" t="s">
        <v>44</v>
      </c>
      <c r="D590" t="s">
        <v>334</v>
      </c>
      <c r="E590" t="s">
        <v>127</v>
      </c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</row>
    <row r="591" spans="1:35" x14ac:dyDescent="0.2">
      <c r="A591">
        <v>4</v>
      </c>
      <c r="B591" t="s">
        <v>44</v>
      </c>
      <c r="D591" t="s">
        <v>335</v>
      </c>
      <c r="E591" t="s">
        <v>127</v>
      </c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</row>
    <row r="592" spans="1:35" x14ac:dyDescent="0.2">
      <c r="A592">
        <v>5</v>
      </c>
      <c r="B592" t="s">
        <v>44</v>
      </c>
      <c r="C592" t="s">
        <v>46</v>
      </c>
      <c r="D592" t="s">
        <v>336</v>
      </c>
      <c r="E592" t="s">
        <v>126</v>
      </c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</row>
    <row r="593" spans="1:35" x14ac:dyDescent="0.2">
      <c r="A593">
        <v>29</v>
      </c>
      <c r="B593" t="s">
        <v>44</v>
      </c>
      <c r="C593" t="s">
        <v>46</v>
      </c>
      <c r="D593" t="s">
        <v>337</v>
      </c>
      <c r="E593" t="s">
        <v>126</v>
      </c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</row>
    <row r="594" spans="1:35" x14ac:dyDescent="0.2">
      <c r="A594">
        <v>1</v>
      </c>
      <c r="B594" t="s">
        <v>44</v>
      </c>
      <c r="C594" t="s">
        <v>46</v>
      </c>
      <c r="D594" t="s">
        <v>337</v>
      </c>
      <c r="E594" t="s">
        <v>338</v>
      </c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</row>
    <row r="595" spans="1:35" x14ac:dyDescent="0.2">
      <c r="A595">
        <v>17</v>
      </c>
      <c r="B595" t="s">
        <v>44</v>
      </c>
      <c r="C595" t="s">
        <v>46</v>
      </c>
      <c r="D595" t="s">
        <v>337</v>
      </c>
      <c r="E595" t="s">
        <v>241</v>
      </c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</row>
    <row r="596" spans="1:35" x14ac:dyDescent="0.2">
      <c r="A596">
        <v>2</v>
      </c>
      <c r="B596" t="s">
        <v>44</v>
      </c>
      <c r="C596" t="s">
        <v>46</v>
      </c>
      <c r="D596" t="s">
        <v>339</v>
      </c>
      <c r="E596" t="s">
        <v>241</v>
      </c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</row>
    <row r="597" spans="1:35" x14ac:dyDescent="0.2">
      <c r="A597">
        <v>2</v>
      </c>
      <c r="B597" t="s">
        <v>44</v>
      </c>
      <c r="C597" t="s">
        <v>46</v>
      </c>
      <c r="D597" t="s">
        <v>340</v>
      </c>
      <c r="E597" t="s">
        <v>241</v>
      </c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</row>
    <row r="598" spans="1:35" x14ac:dyDescent="0.2">
      <c r="A598">
        <v>3</v>
      </c>
      <c r="B598" t="s">
        <v>44</v>
      </c>
      <c r="C598" t="s">
        <v>46</v>
      </c>
      <c r="D598" t="s">
        <v>341</v>
      </c>
      <c r="E598" t="s">
        <v>126</v>
      </c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</row>
    <row r="599" spans="1:35" x14ac:dyDescent="0.2">
      <c r="A599">
        <v>4</v>
      </c>
      <c r="B599" t="s">
        <v>44</v>
      </c>
      <c r="C599" t="s">
        <v>46</v>
      </c>
      <c r="D599" t="s">
        <v>341</v>
      </c>
      <c r="E599" t="s">
        <v>241</v>
      </c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</row>
    <row r="600" spans="1:35" x14ac:dyDescent="0.2">
      <c r="A600">
        <v>3</v>
      </c>
      <c r="B600" t="s">
        <v>44</v>
      </c>
      <c r="C600" t="s">
        <v>46</v>
      </c>
      <c r="D600" t="s">
        <v>342</v>
      </c>
      <c r="E600" t="s">
        <v>126</v>
      </c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</row>
    <row r="601" spans="1:35" x14ac:dyDescent="0.2">
      <c r="A601">
        <v>5</v>
      </c>
      <c r="B601" t="s">
        <v>44</v>
      </c>
      <c r="C601" t="s">
        <v>46</v>
      </c>
      <c r="D601" t="s">
        <v>342</v>
      </c>
      <c r="E601" t="s">
        <v>241</v>
      </c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</row>
    <row r="602" spans="1:35" x14ac:dyDescent="0.2">
      <c r="A602">
        <v>3</v>
      </c>
      <c r="B602" t="s">
        <v>44</v>
      </c>
      <c r="C602" t="s">
        <v>46</v>
      </c>
      <c r="D602" t="s">
        <v>343</v>
      </c>
      <c r="E602" t="s">
        <v>126</v>
      </c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</row>
    <row r="603" spans="1:35" x14ac:dyDescent="0.2">
      <c r="A603">
        <v>3</v>
      </c>
      <c r="B603" t="s">
        <v>44</v>
      </c>
      <c r="C603" t="s">
        <v>46</v>
      </c>
      <c r="D603" t="s">
        <v>343</v>
      </c>
      <c r="E603" t="s">
        <v>131</v>
      </c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</row>
    <row r="604" spans="1:35" x14ac:dyDescent="0.2">
      <c r="A604">
        <v>5</v>
      </c>
      <c r="B604" t="s">
        <v>44</v>
      </c>
      <c r="C604" t="s">
        <v>46</v>
      </c>
      <c r="D604" t="s">
        <v>344</v>
      </c>
      <c r="E604" t="s">
        <v>241</v>
      </c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</row>
    <row r="605" spans="1:35" x14ac:dyDescent="0.2">
      <c r="A605">
        <v>7</v>
      </c>
      <c r="B605" t="s">
        <v>44</v>
      </c>
      <c r="C605" t="s">
        <v>46</v>
      </c>
      <c r="D605" t="s">
        <v>345</v>
      </c>
      <c r="E605" t="s">
        <v>126</v>
      </c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</row>
    <row r="606" spans="1:35" x14ac:dyDescent="0.2">
      <c r="A606">
        <v>1</v>
      </c>
      <c r="B606" t="s">
        <v>44</v>
      </c>
      <c r="C606" t="s">
        <v>46</v>
      </c>
      <c r="D606" t="s">
        <v>346</v>
      </c>
      <c r="E606" t="s">
        <v>126</v>
      </c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</row>
    <row r="607" spans="1:35" x14ac:dyDescent="0.2">
      <c r="A607">
        <v>4</v>
      </c>
      <c r="B607" t="s">
        <v>44</v>
      </c>
      <c r="D607" t="s">
        <v>347</v>
      </c>
      <c r="E607" t="s">
        <v>127</v>
      </c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</row>
    <row r="608" spans="1:35" x14ac:dyDescent="0.2">
      <c r="A608">
        <v>1</v>
      </c>
      <c r="B608" t="s">
        <v>44</v>
      </c>
      <c r="C608" t="s">
        <v>46</v>
      </c>
      <c r="D608" t="s">
        <v>348</v>
      </c>
      <c r="E608" t="s">
        <v>241</v>
      </c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</row>
    <row r="609" spans="1:35" x14ac:dyDescent="0.2">
      <c r="A609">
        <v>10</v>
      </c>
      <c r="B609" t="s">
        <v>44</v>
      </c>
      <c r="C609" t="s">
        <v>46</v>
      </c>
      <c r="D609" t="s">
        <v>349</v>
      </c>
      <c r="E609" t="s">
        <v>241</v>
      </c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</row>
    <row r="610" spans="1:35" x14ac:dyDescent="0.2">
      <c r="A610">
        <v>3</v>
      </c>
      <c r="B610" t="s">
        <v>44</v>
      </c>
      <c r="C610" t="s">
        <v>46</v>
      </c>
      <c r="D610" t="s">
        <v>350</v>
      </c>
      <c r="E610" t="s">
        <v>126</v>
      </c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</row>
    <row r="611" spans="1:35" x14ac:dyDescent="0.2">
      <c r="A611">
        <v>6</v>
      </c>
      <c r="B611" t="s">
        <v>44</v>
      </c>
      <c r="D611" t="s">
        <v>350</v>
      </c>
      <c r="E611" t="s">
        <v>127</v>
      </c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</row>
    <row r="612" spans="1:35" x14ac:dyDescent="0.2">
      <c r="A612">
        <v>1</v>
      </c>
      <c r="C612" t="s">
        <v>46</v>
      </c>
      <c r="D612" t="s">
        <v>165</v>
      </c>
      <c r="E612" t="s">
        <v>126</v>
      </c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</row>
    <row r="613" spans="1:35" x14ac:dyDescent="0.2">
      <c r="A613">
        <v>1</v>
      </c>
      <c r="C613" t="s">
        <v>46</v>
      </c>
      <c r="D613" t="s">
        <v>351</v>
      </c>
      <c r="E613" t="s">
        <v>129</v>
      </c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</row>
    <row r="614" spans="1:35" x14ac:dyDescent="0.2">
      <c r="A614">
        <v>5</v>
      </c>
      <c r="C614" t="s">
        <v>46</v>
      </c>
      <c r="D614" t="s">
        <v>166</v>
      </c>
      <c r="E614" t="s">
        <v>126</v>
      </c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</row>
    <row r="615" spans="1:35" x14ac:dyDescent="0.2">
      <c r="A615">
        <v>2</v>
      </c>
      <c r="C615" t="s">
        <v>46</v>
      </c>
      <c r="D615" t="s">
        <v>166</v>
      </c>
      <c r="E615" t="s">
        <v>129</v>
      </c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</row>
    <row r="616" spans="1:35" x14ac:dyDescent="0.2">
      <c r="A616">
        <v>5</v>
      </c>
      <c r="C616" t="s">
        <v>46</v>
      </c>
      <c r="D616" t="s">
        <v>352</v>
      </c>
      <c r="E616" t="s">
        <v>129</v>
      </c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</row>
    <row r="617" spans="1:35" x14ac:dyDescent="0.2">
      <c r="A617">
        <v>3</v>
      </c>
      <c r="C617" t="s">
        <v>46</v>
      </c>
      <c r="D617" t="s">
        <v>353</v>
      </c>
      <c r="E617" t="s">
        <v>129</v>
      </c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</row>
    <row r="618" spans="1:35" x14ac:dyDescent="0.2">
      <c r="A618">
        <v>3</v>
      </c>
      <c r="B618" t="s">
        <v>44</v>
      </c>
      <c r="C618" t="s">
        <v>46</v>
      </c>
      <c r="D618" t="s">
        <v>354</v>
      </c>
      <c r="E618" t="s">
        <v>241</v>
      </c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</row>
    <row r="619" spans="1:35" x14ac:dyDescent="0.2">
      <c r="A619">
        <v>504</v>
      </c>
      <c r="B619" t="s">
        <v>44</v>
      </c>
      <c r="C619" t="s">
        <v>46</v>
      </c>
      <c r="D619" t="s">
        <v>167</v>
      </c>
      <c r="E619" t="s">
        <v>126</v>
      </c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</row>
    <row r="620" spans="1:35" x14ac:dyDescent="0.2">
      <c r="A620">
        <v>5</v>
      </c>
      <c r="B620" t="s">
        <v>44</v>
      </c>
      <c r="C620" t="s">
        <v>46</v>
      </c>
      <c r="D620" t="s">
        <v>167</v>
      </c>
      <c r="E620" t="s">
        <v>132</v>
      </c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</row>
    <row r="621" spans="1:35" x14ac:dyDescent="0.2">
      <c r="A621">
        <v>47</v>
      </c>
      <c r="C621" t="s">
        <v>46</v>
      </c>
      <c r="D621" t="s">
        <v>168</v>
      </c>
      <c r="E621" t="s">
        <v>126</v>
      </c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</row>
    <row r="622" spans="1:35" x14ac:dyDescent="0.2">
      <c r="A622">
        <v>4</v>
      </c>
      <c r="D622" t="s">
        <v>168</v>
      </c>
      <c r="E622" t="s">
        <v>140</v>
      </c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</row>
    <row r="623" spans="1:35" x14ac:dyDescent="0.2">
      <c r="A623">
        <v>8</v>
      </c>
      <c r="D623" t="s">
        <v>168</v>
      </c>
      <c r="E623" t="s">
        <v>127</v>
      </c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</row>
    <row r="624" spans="1:35" x14ac:dyDescent="0.2">
      <c r="A624">
        <v>3</v>
      </c>
      <c r="C624" t="s">
        <v>46</v>
      </c>
      <c r="D624" t="s">
        <v>168</v>
      </c>
      <c r="E624" t="s">
        <v>169</v>
      </c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</row>
    <row r="625" spans="1:35" x14ac:dyDescent="0.2">
      <c r="A625">
        <v>3</v>
      </c>
      <c r="C625" t="s">
        <v>46</v>
      </c>
      <c r="D625" t="s">
        <v>168</v>
      </c>
      <c r="E625" t="s">
        <v>131</v>
      </c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</row>
    <row r="626" spans="1:35" x14ac:dyDescent="0.2">
      <c r="A626">
        <v>12</v>
      </c>
      <c r="D626" t="s">
        <v>355</v>
      </c>
      <c r="E626" t="s">
        <v>127</v>
      </c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</row>
    <row r="627" spans="1:35" x14ac:dyDescent="0.2">
      <c r="A627">
        <v>654</v>
      </c>
      <c r="D627" t="s">
        <v>170</v>
      </c>
      <c r="E627" t="s">
        <v>130</v>
      </c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</row>
    <row r="628" spans="1:35" x14ac:dyDescent="0.2">
      <c r="A628">
        <v>20</v>
      </c>
      <c r="D628" t="s">
        <v>170</v>
      </c>
      <c r="E628" t="s">
        <v>132</v>
      </c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</row>
    <row r="629" spans="1:35" x14ac:dyDescent="0.2">
      <c r="A629">
        <v>3</v>
      </c>
      <c r="D629" t="s">
        <v>356</v>
      </c>
      <c r="E629" t="s">
        <v>130</v>
      </c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</row>
    <row r="630" spans="1:35" x14ac:dyDescent="0.2">
      <c r="A630">
        <v>10</v>
      </c>
      <c r="C630" t="s">
        <v>46</v>
      </c>
      <c r="D630" t="s">
        <v>171</v>
      </c>
      <c r="E630" t="s">
        <v>126</v>
      </c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</row>
    <row r="631" spans="1:35" x14ac:dyDescent="0.2">
      <c r="A631">
        <v>5</v>
      </c>
      <c r="C631" t="s">
        <v>46</v>
      </c>
      <c r="D631" t="s">
        <v>357</v>
      </c>
      <c r="E631" t="s">
        <v>126</v>
      </c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</row>
    <row r="632" spans="1:35" x14ac:dyDescent="0.2">
      <c r="A632">
        <v>8</v>
      </c>
      <c r="B632" t="s">
        <v>44</v>
      </c>
      <c r="C632" t="s">
        <v>46</v>
      </c>
      <c r="D632" t="s">
        <v>358</v>
      </c>
      <c r="E632" t="s">
        <v>126</v>
      </c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</row>
    <row r="633" spans="1:35" x14ac:dyDescent="0.2">
      <c r="A633">
        <v>15</v>
      </c>
      <c r="B633" t="s">
        <v>44</v>
      </c>
      <c r="C633" t="s">
        <v>46</v>
      </c>
      <c r="D633" t="s">
        <v>359</v>
      </c>
      <c r="E633" t="s">
        <v>126</v>
      </c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</row>
    <row r="634" spans="1:35" x14ac:dyDescent="0.2">
      <c r="A634">
        <v>1</v>
      </c>
      <c r="C634" t="s">
        <v>46</v>
      </c>
      <c r="D634" t="s">
        <v>360</v>
      </c>
      <c r="E634" t="s">
        <v>126</v>
      </c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</row>
    <row r="635" spans="1:35" x14ac:dyDescent="0.2">
      <c r="A635">
        <v>1</v>
      </c>
      <c r="D635" t="s">
        <v>361</v>
      </c>
      <c r="E635" t="s">
        <v>127</v>
      </c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</row>
    <row r="636" spans="1:35" x14ac:dyDescent="0.2">
      <c r="A636">
        <v>17</v>
      </c>
      <c r="D636" t="s">
        <v>362</v>
      </c>
      <c r="E636" t="s">
        <v>127</v>
      </c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</row>
    <row r="637" spans="1:35" x14ac:dyDescent="0.2">
      <c r="A637">
        <v>3</v>
      </c>
      <c r="B637" t="s">
        <v>44</v>
      </c>
      <c r="C637" t="s">
        <v>46</v>
      </c>
      <c r="D637" t="s">
        <v>363</v>
      </c>
      <c r="E637" t="s">
        <v>126</v>
      </c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</row>
    <row r="638" spans="1:35" x14ac:dyDescent="0.2">
      <c r="A638">
        <v>2</v>
      </c>
      <c r="D638" t="s">
        <v>364</v>
      </c>
      <c r="E638" t="s">
        <v>140</v>
      </c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</row>
    <row r="639" spans="1:35" x14ac:dyDescent="0.2">
      <c r="A639">
        <v>1</v>
      </c>
      <c r="D639" t="s">
        <v>365</v>
      </c>
      <c r="E639" t="s">
        <v>140</v>
      </c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</row>
    <row r="640" spans="1:35" x14ac:dyDescent="0.2">
      <c r="A640">
        <v>12</v>
      </c>
      <c r="C640" t="s">
        <v>46</v>
      </c>
      <c r="D640" t="s">
        <v>366</v>
      </c>
      <c r="E640" t="s">
        <v>126</v>
      </c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</row>
    <row r="641" spans="1:35" x14ac:dyDescent="0.2">
      <c r="A641">
        <v>1</v>
      </c>
      <c r="C641" t="s">
        <v>46</v>
      </c>
      <c r="D641" t="s">
        <v>366</v>
      </c>
      <c r="E641" t="s">
        <v>131</v>
      </c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</row>
    <row r="642" spans="1:35" x14ac:dyDescent="0.2">
      <c r="A642">
        <v>1</v>
      </c>
      <c r="C642" t="s">
        <v>46</v>
      </c>
      <c r="D642" t="s">
        <v>367</v>
      </c>
      <c r="E642" t="s">
        <v>131</v>
      </c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</row>
    <row r="643" spans="1:35" x14ac:dyDescent="0.2">
      <c r="A643">
        <v>25</v>
      </c>
      <c r="C643" t="s">
        <v>46</v>
      </c>
      <c r="D643" t="s">
        <v>368</v>
      </c>
      <c r="E643" t="s">
        <v>126</v>
      </c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</row>
    <row r="644" spans="1:35" x14ac:dyDescent="0.2">
      <c r="A644">
        <v>18</v>
      </c>
      <c r="C644" t="s">
        <v>46</v>
      </c>
      <c r="D644" t="s">
        <v>369</v>
      </c>
      <c r="E644" t="s">
        <v>126</v>
      </c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</row>
    <row r="645" spans="1:35" x14ac:dyDescent="0.2">
      <c r="A645">
        <v>73</v>
      </c>
      <c r="C645" t="s">
        <v>46</v>
      </c>
      <c r="D645" t="s">
        <v>370</v>
      </c>
      <c r="E645" t="s">
        <v>126</v>
      </c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</row>
    <row r="646" spans="1:35" x14ac:dyDescent="0.2">
      <c r="A646">
        <v>1</v>
      </c>
      <c r="B646" t="s">
        <v>44</v>
      </c>
      <c r="C646" t="s">
        <v>46</v>
      </c>
      <c r="D646" t="s">
        <v>370</v>
      </c>
      <c r="E646" t="s">
        <v>241</v>
      </c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</row>
    <row r="647" spans="1:35" x14ac:dyDescent="0.2">
      <c r="A647">
        <v>3</v>
      </c>
      <c r="C647" t="s">
        <v>46</v>
      </c>
      <c r="D647" t="s">
        <v>370</v>
      </c>
      <c r="E647" t="s">
        <v>131</v>
      </c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</row>
    <row r="648" spans="1:35" x14ac:dyDescent="0.2">
      <c r="A648">
        <v>3</v>
      </c>
      <c r="D648" t="s">
        <v>371</v>
      </c>
      <c r="E648" t="s">
        <v>127</v>
      </c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</row>
    <row r="649" spans="1:35" x14ac:dyDescent="0.2">
      <c r="A649">
        <v>5</v>
      </c>
      <c r="C649" t="s">
        <v>46</v>
      </c>
      <c r="D649" t="s">
        <v>372</v>
      </c>
      <c r="E649" t="s">
        <v>126</v>
      </c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</row>
    <row r="650" spans="1:35" x14ac:dyDescent="0.2">
      <c r="A650">
        <v>60</v>
      </c>
      <c r="C650" t="s">
        <v>46</v>
      </c>
      <c r="D650" t="s">
        <v>172</v>
      </c>
      <c r="E650" t="s">
        <v>126</v>
      </c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</row>
    <row r="651" spans="1:35" x14ac:dyDescent="0.2">
      <c r="A651">
        <v>16</v>
      </c>
      <c r="D651" t="s">
        <v>172</v>
      </c>
      <c r="E651" t="s">
        <v>146</v>
      </c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</row>
    <row r="652" spans="1:35" x14ac:dyDescent="0.2">
      <c r="A652">
        <v>102</v>
      </c>
      <c r="C652" t="s">
        <v>46</v>
      </c>
      <c r="D652" t="s">
        <v>172</v>
      </c>
      <c r="E652" t="s">
        <v>129</v>
      </c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</row>
    <row r="653" spans="1:35" x14ac:dyDescent="0.2">
      <c r="A653">
        <v>7</v>
      </c>
      <c r="C653" t="s">
        <v>46</v>
      </c>
      <c r="D653" t="s">
        <v>172</v>
      </c>
      <c r="E653" t="s">
        <v>132</v>
      </c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</row>
    <row r="654" spans="1:35" x14ac:dyDescent="0.2">
      <c r="A654">
        <v>1</v>
      </c>
      <c r="C654" t="s">
        <v>46</v>
      </c>
      <c r="D654" t="s">
        <v>373</v>
      </c>
      <c r="E654" t="s">
        <v>126</v>
      </c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</row>
    <row r="655" spans="1:35" x14ac:dyDescent="0.2">
      <c r="A655">
        <v>2</v>
      </c>
      <c r="C655" t="s">
        <v>46</v>
      </c>
      <c r="D655" t="s">
        <v>374</v>
      </c>
      <c r="E655" t="s">
        <v>126</v>
      </c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</row>
    <row r="656" spans="1:35" x14ac:dyDescent="0.2">
      <c r="A656">
        <v>1</v>
      </c>
      <c r="B656" t="s">
        <v>44</v>
      </c>
      <c r="C656" t="s">
        <v>46</v>
      </c>
      <c r="D656" t="s">
        <v>375</v>
      </c>
      <c r="E656" t="s">
        <v>126</v>
      </c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</row>
    <row r="657" spans="1:35" x14ac:dyDescent="0.2">
      <c r="A657">
        <v>2</v>
      </c>
      <c r="C657" t="s">
        <v>46</v>
      </c>
      <c r="D657" t="s">
        <v>376</v>
      </c>
      <c r="E657" t="s">
        <v>131</v>
      </c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</row>
    <row r="658" spans="1:35" x14ac:dyDescent="0.2">
      <c r="A658">
        <v>3</v>
      </c>
      <c r="C658" t="s">
        <v>46</v>
      </c>
      <c r="D658" t="s">
        <v>377</v>
      </c>
      <c r="E658" t="s">
        <v>126</v>
      </c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</row>
    <row r="659" spans="1:35" x14ac:dyDescent="0.2">
      <c r="A659">
        <v>2</v>
      </c>
      <c r="C659" t="s">
        <v>46</v>
      </c>
      <c r="D659" t="s">
        <v>378</v>
      </c>
      <c r="E659" t="s">
        <v>126</v>
      </c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</row>
    <row r="660" spans="1:35" x14ac:dyDescent="0.2">
      <c r="A660">
        <v>2</v>
      </c>
      <c r="C660" t="s">
        <v>46</v>
      </c>
      <c r="D660" t="s">
        <v>379</v>
      </c>
      <c r="E660" t="s">
        <v>126</v>
      </c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</row>
    <row r="661" spans="1:35" x14ac:dyDescent="0.2">
      <c r="A661">
        <v>1</v>
      </c>
      <c r="C661" t="s">
        <v>46</v>
      </c>
      <c r="D661" t="s">
        <v>380</v>
      </c>
      <c r="E661" t="s">
        <v>126</v>
      </c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</row>
    <row r="662" spans="1:35" x14ac:dyDescent="0.2">
      <c r="A662">
        <v>1</v>
      </c>
      <c r="C662" t="s">
        <v>46</v>
      </c>
      <c r="D662" t="s">
        <v>381</v>
      </c>
      <c r="E662" t="s">
        <v>126</v>
      </c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</row>
    <row r="663" spans="1:35" x14ac:dyDescent="0.2">
      <c r="A663">
        <v>2</v>
      </c>
      <c r="C663" t="s">
        <v>46</v>
      </c>
      <c r="D663" t="s">
        <v>382</v>
      </c>
      <c r="E663" t="s">
        <v>126</v>
      </c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</row>
    <row r="664" spans="1:35" x14ac:dyDescent="0.2">
      <c r="A664">
        <v>2</v>
      </c>
      <c r="C664" t="s">
        <v>46</v>
      </c>
      <c r="D664" t="s">
        <v>382</v>
      </c>
      <c r="E664" t="s">
        <v>131</v>
      </c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</row>
    <row r="665" spans="1:35" x14ac:dyDescent="0.2">
      <c r="A665">
        <v>5</v>
      </c>
      <c r="C665" t="s">
        <v>46</v>
      </c>
      <c r="D665" t="s">
        <v>383</v>
      </c>
      <c r="E665" t="s">
        <v>126</v>
      </c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</row>
    <row r="666" spans="1:35" x14ac:dyDescent="0.2">
      <c r="A666">
        <v>3</v>
      </c>
      <c r="C666" t="s">
        <v>46</v>
      </c>
      <c r="D666" t="s">
        <v>383</v>
      </c>
      <c r="E666" t="s">
        <v>131</v>
      </c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</row>
    <row r="667" spans="1:35" x14ac:dyDescent="0.2">
      <c r="A667">
        <v>1</v>
      </c>
      <c r="C667" t="s">
        <v>46</v>
      </c>
      <c r="D667" t="s">
        <v>384</v>
      </c>
      <c r="E667" t="s">
        <v>126</v>
      </c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</row>
    <row r="668" spans="1:35" x14ac:dyDescent="0.2">
      <c r="A668">
        <v>2</v>
      </c>
      <c r="C668" t="s">
        <v>46</v>
      </c>
      <c r="D668" t="s">
        <v>385</v>
      </c>
      <c r="E668" t="s">
        <v>126</v>
      </c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</row>
    <row r="669" spans="1:35" x14ac:dyDescent="0.2">
      <c r="A669">
        <v>1</v>
      </c>
      <c r="C669" t="s">
        <v>46</v>
      </c>
      <c r="D669" t="s">
        <v>386</v>
      </c>
      <c r="E669" t="s">
        <v>126</v>
      </c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</row>
    <row r="670" spans="1:35" x14ac:dyDescent="0.2">
      <c r="A670">
        <v>2</v>
      </c>
      <c r="C670" t="s">
        <v>46</v>
      </c>
      <c r="D670" t="s">
        <v>387</v>
      </c>
      <c r="E670" t="s">
        <v>126</v>
      </c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</row>
    <row r="671" spans="1:35" x14ac:dyDescent="0.2">
      <c r="A671">
        <v>1</v>
      </c>
      <c r="C671" t="s">
        <v>46</v>
      </c>
      <c r="D671" t="s">
        <v>388</v>
      </c>
      <c r="E671" t="s">
        <v>131</v>
      </c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</row>
    <row r="672" spans="1:35" x14ac:dyDescent="0.2">
      <c r="A672">
        <v>1</v>
      </c>
      <c r="C672" t="s">
        <v>46</v>
      </c>
      <c r="D672" t="s">
        <v>389</v>
      </c>
      <c r="E672" t="s">
        <v>131</v>
      </c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</row>
    <row r="673" spans="1:35" x14ac:dyDescent="0.2">
      <c r="A673">
        <v>3</v>
      </c>
      <c r="C673" t="s">
        <v>46</v>
      </c>
      <c r="D673" t="s">
        <v>390</v>
      </c>
      <c r="E673" t="s">
        <v>131</v>
      </c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</row>
    <row r="674" spans="1:35" x14ac:dyDescent="0.2">
      <c r="A674">
        <v>1</v>
      </c>
      <c r="C674" t="s">
        <v>46</v>
      </c>
      <c r="D674" t="s">
        <v>391</v>
      </c>
      <c r="E674" t="s">
        <v>131</v>
      </c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</row>
    <row r="675" spans="1:35" x14ac:dyDescent="0.2">
      <c r="A675">
        <v>1</v>
      </c>
      <c r="B675" t="s">
        <v>44</v>
      </c>
      <c r="C675" t="s">
        <v>46</v>
      </c>
      <c r="D675" t="s">
        <v>392</v>
      </c>
      <c r="E675" t="s">
        <v>241</v>
      </c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</row>
    <row r="676" spans="1:35" x14ac:dyDescent="0.2">
      <c r="A676">
        <v>3</v>
      </c>
      <c r="B676" t="s">
        <v>44</v>
      </c>
      <c r="C676" t="s">
        <v>46</v>
      </c>
      <c r="D676" t="s">
        <v>393</v>
      </c>
      <c r="E676" t="s">
        <v>241</v>
      </c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</row>
    <row r="677" spans="1:35" x14ac:dyDescent="0.2">
      <c r="A677">
        <v>11</v>
      </c>
      <c r="D677" t="s">
        <v>173</v>
      </c>
      <c r="E677" t="s">
        <v>146</v>
      </c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</row>
    <row r="678" spans="1:35" x14ac:dyDescent="0.2">
      <c r="A678">
        <v>4</v>
      </c>
      <c r="C678" t="s">
        <v>46</v>
      </c>
      <c r="D678" t="s">
        <v>174</v>
      </c>
      <c r="E678" t="s">
        <v>126</v>
      </c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</row>
    <row r="679" spans="1:35" x14ac:dyDescent="0.2">
      <c r="A679">
        <v>5</v>
      </c>
      <c r="C679" t="s">
        <v>46</v>
      </c>
      <c r="D679" t="s">
        <v>174</v>
      </c>
      <c r="E679" t="s">
        <v>169</v>
      </c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</row>
    <row r="680" spans="1:35" x14ac:dyDescent="0.2">
      <c r="A680">
        <v>5</v>
      </c>
      <c r="C680" t="s">
        <v>46</v>
      </c>
      <c r="D680" t="s">
        <v>394</v>
      </c>
      <c r="E680" t="s">
        <v>131</v>
      </c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</row>
    <row r="681" spans="1:35" x14ac:dyDescent="0.2">
      <c r="A681">
        <v>3</v>
      </c>
      <c r="C681" t="s">
        <v>46</v>
      </c>
      <c r="D681" t="s">
        <v>395</v>
      </c>
      <c r="E681" t="s">
        <v>126</v>
      </c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</row>
    <row r="682" spans="1:35" x14ac:dyDescent="0.2">
      <c r="A682">
        <v>1</v>
      </c>
      <c r="D682" t="s">
        <v>175</v>
      </c>
      <c r="E682" t="s">
        <v>135</v>
      </c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</row>
    <row r="683" spans="1:35" x14ac:dyDescent="0.2">
      <c r="A683">
        <v>2</v>
      </c>
      <c r="C683" t="s">
        <v>46</v>
      </c>
      <c r="D683" t="s">
        <v>175</v>
      </c>
      <c r="E683" t="s">
        <v>126</v>
      </c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</row>
    <row r="684" spans="1:35" x14ac:dyDescent="0.2">
      <c r="A684">
        <v>144</v>
      </c>
      <c r="C684" t="s">
        <v>46</v>
      </c>
      <c r="D684" t="s">
        <v>175</v>
      </c>
      <c r="E684" t="s">
        <v>396</v>
      </c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</row>
    <row r="685" spans="1:35" x14ac:dyDescent="0.2">
      <c r="A685">
        <v>43</v>
      </c>
      <c r="C685" t="s">
        <v>46</v>
      </c>
      <c r="D685" t="s">
        <v>175</v>
      </c>
      <c r="E685" t="s">
        <v>132</v>
      </c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</row>
    <row r="686" spans="1:35" x14ac:dyDescent="0.2">
      <c r="A686">
        <v>3</v>
      </c>
      <c r="C686" t="s">
        <v>46</v>
      </c>
      <c r="D686" t="s">
        <v>397</v>
      </c>
      <c r="E686" t="s">
        <v>126</v>
      </c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</row>
    <row r="687" spans="1:35" x14ac:dyDescent="0.2">
      <c r="A687">
        <v>1</v>
      </c>
      <c r="C687" t="s">
        <v>46</v>
      </c>
      <c r="D687" t="s">
        <v>397</v>
      </c>
      <c r="E687" t="s">
        <v>131</v>
      </c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</row>
    <row r="688" spans="1:35" x14ac:dyDescent="0.2">
      <c r="A688">
        <v>7</v>
      </c>
      <c r="C688" t="s">
        <v>46</v>
      </c>
      <c r="D688" t="s">
        <v>398</v>
      </c>
      <c r="E688" t="s">
        <v>126</v>
      </c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</row>
    <row r="689" spans="1:35" x14ac:dyDescent="0.2">
      <c r="A689">
        <v>1</v>
      </c>
      <c r="C689" t="s">
        <v>46</v>
      </c>
      <c r="D689" t="s">
        <v>399</v>
      </c>
      <c r="E689" t="s">
        <v>126</v>
      </c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</row>
    <row r="690" spans="1:35" x14ac:dyDescent="0.2">
      <c r="A690">
        <v>2</v>
      </c>
      <c r="B690" t="s">
        <v>44</v>
      </c>
      <c r="D690" t="s">
        <v>400</v>
      </c>
      <c r="E690" t="s">
        <v>401</v>
      </c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</row>
    <row r="691" spans="1:35" x14ac:dyDescent="0.2">
      <c r="A691">
        <v>1</v>
      </c>
      <c r="D691" t="s">
        <v>402</v>
      </c>
      <c r="E691" t="s">
        <v>127</v>
      </c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</row>
    <row r="692" spans="1:35" x14ac:dyDescent="0.2">
      <c r="A692">
        <v>1</v>
      </c>
      <c r="C692" t="s">
        <v>46</v>
      </c>
      <c r="D692" t="s">
        <v>403</v>
      </c>
      <c r="E692" t="s">
        <v>126</v>
      </c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</row>
    <row r="693" spans="1:35" x14ac:dyDescent="0.2">
      <c r="A693">
        <v>1</v>
      </c>
      <c r="B693" t="s">
        <v>44</v>
      </c>
      <c r="C693" t="s">
        <v>46</v>
      </c>
      <c r="D693" t="s">
        <v>404</v>
      </c>
      <c r="E693" t="s">
        <v>126</v>
      </c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</row>
    <row r="694" spans="1:35" x14ac:dyDescent="0.2">
      <c r="A694">
        <v>3</v>
      </c>
      <c r="B694" t="s">
        <v>44</v>
      </c>
      <c r="C694" t="s">
        <v>46</v>
      </c>
      <c r="D694" t="s">
        <v>405</v>
      </c>
      <c r="E694" t="s">
        <v>126</v>
      </c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</row>
    <row r="695" spans="1:35" x14ac:dyDescent="0.2">
      <c r="A695">
        <v>4</v>
      </c>
      <c r="C695" t="s">
        <v>46</v>
      </c>
      <c r="D695" t="s">
        <v>406</v>
      </c>
      <c r="E695" t="s">
        <v>126</v>
      </c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</row>
    <row r="696" spans="1:35" x14ac:dyDescent="0.2">
      <c r="A696">
        <v>1</v>
      </c>
      <c r="C696" t="s">
        <v>46</v>
      </c>
      <c r="D696" t="s">
        <v>407</v>
      </c>
      <c r="E696" t="s">
        <v>241</v>
      </c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</row>
    <row r="697" spans="1:35" x14ac:dyDescent="0.2">
      <c r="A697">
        <v>1</v>
      </c>
      <c r="C697" t="s">
        <v>46</v>
      </c>
      <c r="D697" t="s">
        <v>408</v>
      </c>
      <c r="E697" t="s">
        <v>126</v>
      </c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</row>
    <row r="698" spans="1:35" x14ac:dyDescent="0.2">
      <c r="A698">
        <v>2</v>
      </c>
      <c r="C698" t="s">
        <v>46</v>
      </c>
      <c r="D698" t="s">
        <v>408</v>
      </c>
      <c r="E698" t="s">
        <v>241</v>
      </c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</row>
    <row r="699" spans="1:35" x14ac:dyDescent="0.2">
      <c r="A699">
        <v>1</v>
      </c>
      <c r="C699" t="s">
        <v>46</v>
      </c>
      <c r="D699" t="s">
        <v>409</v>
      </c>
      <c r="E699" t="s">
        <v>126</v>
      </c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</row>
    <row r="700" spans="1:35" x14ac:dyDescent="0.2">
      <c r="A700">
        <v>1</v>
      </c>
      <c r="D700" t="s">
        <v>410</v>
      </c>
      <c r="E700" t="s">
        <v>126</v>
      </c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</row>
    <row r="701" spans="1:35" x14ac:dyDescent="0.2">
      <c r="A701">
        <v>2</v>
      </c>
      <c r="C701" t="s">
        <v>46</v>
      </c>
      <c r="D701" t="s">
        <v>411</v>
      </c>
      <c r="E701" t="s">
        <v>126</v>
      </c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</row>
    <row r="702" spans="1:35" x14ac:dyDescent="0.2">
      <c r="A702">
        <v>1</v>
      </c>
      <c r="D702" t="s">
        <v>412</v>
      </c>
      <c r="E702" t="s">
        <v>55</v>
      </c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</row>
    <row r="703" spans="1:35" x14ac:dyDescent="0.2">
      <c r="A703">
        <v>4</v>
      </c>
      <c r="D703" t="s">
        <v>413</v>
      </c>
      <c r="E703" t="s">
        <v>127</v>
      </c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</row>
    <row r="704" spans="1:35" x14ac:dyDescent="0.2">
      <c r="A704">
        <v>1</v>
      </c>
      <c r="D704" t="s">
        <v>413</v>
      </c>
      <c r="E704" t="s">
        <v>132</v>
      </c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</row>
    <row r="705" spans="1:35" x14ac:dyDescent="0.2">
      <c r="A705">
        <v>3</v>
      </c>
      <c r="B705" t="s">
        <v>44</v>
      </c>
      <c r="D705" t="s">
        <v>414</v>
      </c>
      <c r="E705" t="s">
        <v>132</v>
      </c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</row>
    <row r="706" spans="1:35" x14ac:dyDescent="0.2">
      <c r="A706">
        <v>1</v>
      </c>
      <c r="D706" t="s">
        <v>415</v>
      </c>
      <c r="E706" t="s">
        <v>126</v>
      </c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</row>
    <row r="707" spans="1:35" x14ac:dyDescent="0.2">
      <c r="A707">
        <v>1</v>
      </c>
      <c r="B707" t="s">
        <v>44</v>
      </c>
      <c r="D707" t="s">
        <v>416</v>
      </c>
      <c r="E707" t="s">
        <v>127</v>
      </c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</row>
    <row r="708" spans="1:35" x14ac:dyDescent="0.2">
      <c r="A708">
        <v>2</v>
      </c>
      <c r="D708" t="s">
        <v>417</v>
      </c>
      <c r="E708" t="s">
        <v>127</v>
      </c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</row>
    <row r="709" spans="1:35" x14ac:dyDescent="0.2">
      <c r="A709">
        <v>4</v>
      </c>
      <c r="C709" t="s">
        <v>46</v>
      </c>
      <c r="D709" t="s">
        <v>418</v>
      </c>
      <c r="E709" t="s">
        <v>126</v>
      </c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</row>
    <row r="710" spans="1:35" x14ac:dyDescent="0.2">
      <c r="A710">
        <v>3</v>
      </c>
      <c r="C710" t="s">
        <v>46</v>
      </c>
      <c r="D710" t="s">
        <v>418</v>
      </c>
      <c r="E710" t="s">
        <v>131</v>
      </c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</row>
    <row r="711" spans="1:35" x14ac:dyDescent="0.2">
      <c r="A711">
        <v>1</v>
      </c>
      <c r="C711" t="s">
        <v>46</v>
      </c>
      <c r="D711" t="s">
        <v>419</v>
      </c>
      <c r="E711" t="s">
        <v>131</v>
      </c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</row>
    <row r="712" spans="1:35" x14ac:dyDescent="0.2">
      <c r="A712">
        <v>2</v>
      </c>
      <c r="C712" t="s">
        <v>46</v>
      </c>
      <c r="D712" t="s">
        <v>420</v>
      </c>
      <c r="E712" t="s">
        <v>126</v>
      </c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</row>
    <row r="713" spans="1:35" x14ac:dyDescent="0.2">
      <c r="A713">
        <v>2</v>
      </c>
      <c r="D713" t="s">
        <v>420</v>
      </c>
      <c r="E713" t="s">
        <v>127</v>
      </c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</row>
    <row r="714" spans="1:35" x14ac:dyDescent="0.2">
      <c r="A714">
        <v>285</v>
      </c>
      <c r="C714" t="s">
        <v>46</v>
      </c>
      <c r="D714" t="s">
        <v>177</v>
      </c>
      <c r="E714" t="s">
        <v>126</v>
      </c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</row>
    <row r="715" spans="1:35" x14ac:dyDescent="0.2">
      <c r="A715">
        <v>13</v>
      </c>
      <c r="C715" t="s">
        <v>46</v>
      </c>
      <c r="D715" t="s">
        <v>177</v>
      </c>
      <c r="E715" t="s">
        <v>131</v>
      </c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</row>
    <row r="716" spans="1:35" x14ac:dyDescent="0.2">
      <c r="A716">
        <v>14</v>
      </c>
      <c r="C716" t="s">
        <v>46</v>
      </c>
      <c r="D716" t="s">
        <v>177</v>
      </c>
      <c r="E716" t="s">
        <v>132</v>
      </c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</row>
    <row r="717" spans="1:35" x14ac:dyDescent="0.2">
      <c r="A717">
        <v>19</v>
      </c>
      <c r="C717" t="s">
        <v>46</v>
      </c>
      <c r="D717" t="s">
        <v>421</v>
      </c>
      <c r="E717" t="s">
        <v>126</v>
      </c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</row>
    <row r="718" spans="1:35" x14ac:dyDescent="0.2">
      <c r="A718">
        <v>7</v>
      </c>
      <c r="C718" t="s">
        <v>46</v>
      </c>
      <c r="D718" t="s">
        <v>421</v>
      </c>
      <c r="E718" t="s">
        <v>241</v>
      </c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</row>
    <row r="719" spans="1:35" x14ac:dyDescent="0.2">
      <c r="A719">
        <v>5</v>
      </c>
      <c r="C719" t="s">
        <v>46</v>
      </c>
      <c r="D719" t="s">
        <v>422</v>
      </c>
      <c r="E719" t="s">
        <v>241</v>
      </c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</row>
    <row r="720" spans="1:35" x14ac:dyDescent="0.2">
      <c r="A720">
        <v>1</v>
      </c>
      <c r="C720" t="s">
        <v>46</v>
      </c>
      <c r="D720" t="s">
        <v>423</v>
      </c>
      <c r="E720" t="s">
        <v>126</v>
      </c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</row>
    <row r="721" spans="1:35" x14ac:dyDescent="0.2">
      <c r="A721">
        <v>2</v>
      </c>
      <c r="C721" t="s">
        <v>46</v>
      </c>
      <c r="D721" t="s">
        <v>424</v>
      </c>
      <c r="E721" t="s">
        <v>126</v>
      </c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</row>
    <row r="722" spans="1:35" x14ac:dyDescent="0.2">
      <c r="A722">
        <v>1</v>
      </c>
      <c r="C722" t="s">
        <v>46</v>
      </c>
      <c r="D722" t="s">
        <v>425</v>
      </c>
      <c r="E722" t="s">
        <v>126</v>
      </c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1:35" x14ac:dyDescent="0.2">
      <c r="A723">
        <v>2</v>
      </c>
      <c r="C723" t="s">
        <v>46</v>
      </c>
      <c r="D723" t="s">
        <v>426</v>
      </c>
      <c r="E723" t="s">
        <v>241</v>
      </c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1:35" x14ac:dyDescent="0.2">
      <c r="A724">
        <v>1</v>
      </c>
      <c r="C724" t="s">
        <v>46</v>
      </c>
      <c r="D724" t="s">
        <v>427</v>
      </c>
      <c r="E724" t="s">
        <v>131</v>
      </c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1:35" x14ac:dyDescent="0.2">
      <c r="A725">
        <v>3</v>
      </c>
      <c r="C725" t="s">
        <v>46</v>
      </c>
      <c r="D725" t="s">
        <v>428</v>
      </c>
      <c r="E725" t="s">
        <v>131</v>
      </c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1:35" x14ac:dyDescent="0.2">
      <c r="A726">
        <v>2</v>
      </c>
      <c r="C726" t="s">
        <v>46</v>
      </c>
      <c r="D726" t="s">
        <v>429</v>
      </c>
      <c r="E726" t="s">
        <v>241</v>
      </c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1:35" x14ac:dyDescent="0.2">
      <c r="A727">
        <v>5</v>
      </c>
      <c r="B727" t="s">
        <v>44</v>
      </c>
      <c r="C727" t="s">
        <v>46</v>
      </c>
      <c r="D727" t="s">
        <v>430</v>
      </c>
      <c r="E727" t="s">
        <v>241</v>
      </c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1:35" x14ac:dyDescent="0.2">
      <c r="A728">
        <v>1</v>
      </c>
      <c r="B728" t="s">
        <v>44</v>
      </c>
      <c r="C728" t="s">
        <v>46</v>
      </c>
      <c r="D728" t="s">
        <v>431</v>
      </c>
      <c r="E728" t="s">
        <v>241</v>
      </c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1:35" x14ac:dyDescent="0.2"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1:35" x14ac:dyDescent="0.2">
      <c r="A730" t="s">
        <v>198</v>
      </c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1:35" x14ac:dyDescent="0.2">
      <c r="A731" t="s">
        <v>432</v>
      </c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1:35" x14ac:dyDescent="0.2">
      <c r="A732" t="s">
        <v>433</v>
      </c>
      <c r="B732" t="s">
        <v>203</v>
      </c>
      <c r="C732" t="s">
        <v>179</v>
      </c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1:35" x14ac:dyDescent="0.2">
      <c r="A733">
        <v>18</v>
      </c>
      <c r="B733" t="s">
        <v>434</v>
      </c>
      <c r="C733" t="s">
        <v>181</v>
      </c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1:35" x14ac:dyDescent="0.2">
      <c r="A734">
        <v>4406</v>
      </c>
      <c r="B734" t="s">
        <v>434</v>
      </c>
      <c r="C734" t="s">
        <v>182</v>
      </c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1:35" x14ac:dyDescent="0.2"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1:35" x14ac:dyDescent="0.2">
      <c r="A736" t="s">
        <v>195</v>
      </c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1:35" x14ac:dyDescent="0.2">
      <c r="A737" t="s">
        <v>435</v>
      </c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1:35" x14ac:dyDescent="0.2">
      <c r="A738" t="s">
        <v>436</v>
      </c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1:35" x14ac:dyDescent="0.2">
      <c r="A739" t="s">
        <v>202</v>
      </c>
      <c r="B739" t="s">
        <v>203</v>
      </c>
      <c r="C739" t="s">
        <v>204</v>
      </c>
      <c r="D739" t="s">
        <v>437</v>
      </c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1:35" x14ac:dyDescent="0.2"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1:35" x14ac:dyDescent="0.2"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1:35" x14ac:dyDescent="0.2"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1:35" x14ac:dyDescent="0.2"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1:35" x14ac:dyDescent="0.2"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1:35" x14ac:dyDescent="0.2"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1:35" x14ac:dyDescent="0.2"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1:35" x14ac:dyDescent="0.2"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1:35" x14ac:dyDescent="0.2"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1:35" x14ac:dyDescent="0.2"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1:35" x14ac:dyDescent="0.2"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1:35" x14ac:dyDescent="0.2"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1:35" x14ac:dyDescent="0.2"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9:35" x14ac:dyDescent="0.2"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9:35" x14ac:dyDescent="0.2"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9:35" x14ac:dyDescent="0.2"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9:35" x14ac:dyDescent="0.2"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9:35" x14ac:dyDescent="0.2"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9:35" x14ac:dyDescent="0.2"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9:35" x14ac:dyDescent="0.2"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9:35" x14ac:dyDescent="0.2"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9:35" x14ac:dyDescent="0.2"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9:35" x14ac:dyDescent="0.2"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9:35" x14ac:dyDescent="0.2"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9:35" x14ac:dyDescent="0.2"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9:35" x14ac:dyDescent="0.2"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9:35" x14ac:dyDescent="0.2"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9:35" x14ac:dyDescent="0.2"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9:35" x14ac:dyDescent="0.2"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9:35" x14ac:dyDescent="0.2"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9:35" x14ac:dyDescent="0.2"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9:35" x14ac:dyDescent="0.2"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9:35" x14ac:dyDescent="0.2"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9:35" x14ac:dyDescent="0.2"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9:35" x14ac:dyDescent="0.2"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9:35" x14ac:dyDescent="0.2"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9:35" x14ac:dyDescent="0.2"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9:35" x14ac:dyDescent="0.2"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9:35" x14ac:dyDescent="0.2"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9:35" x14ac:dyDescent="0.2"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9:35" x14ac:dyDescent="0.2"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9:35" x14ac:dyDescent="0.2"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9:35" x14ac:dyDescent="0.2"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9:35" x14ac:dyDescent="0.2"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9:35" x14ac:dyDescent="0.2"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9:35" x14ac:dyDescent="0.2"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9:35" x14ac:dyDescent="0.2"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9:35" x14ac:dyDescent="0.2"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9:35" x14ac:dyDescent="0.2"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9:35" x14ac:dyDescent="0.2"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9:35" x14ac:dyDescent="0.2"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9:35" x14ac:dyDescent="0.2"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9:35" x14ac:dyDescent="0.2"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9:35" x14ac:dyDescent="0.2"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9:35" x14ac:dyDescent="0.2"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9:35" x14ac:dyDescent="0.2"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9:35" x14ac:dyDescent="0.2"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9:35" x14ac:dyDescent="0.2"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9:35" x14ac:dyDescent="0.2"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9:35" x14ac:dyDescent="0.2"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9:35" x14ac:dyDescent="0.2"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9:35" x14ac:dyDescent="0.2"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9:35" x14ac:dyDescent="0.2"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9:35" x14ac:dyDescent="0.2"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9:35" x14ac:dyDescent="0.2"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9:35" x14ac:dyDescent="0.2"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9:35" x14ac:dyDescent="0.2"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9:35" x14ac:dyDescent="0.2"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9:35" x14ac:dyDescent="0.2"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9:35" x14ac:dyDescent="0.2"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9:35" x14ac:dyDescent="0.2"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9:35" x14ac:dyDescent="0.2"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9:35" x14ac:dyDescent="0.2"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9:35" x14ac:dyDescent="0.2"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9:35" x14ac:dyDescent="0.2"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9:35" x14ac:dyDescent="0.2"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  <row r="816" spans="9:35" x14ac:dyDescent="0.2"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</row>
    <row r="817" spans="9:35" x14ac:dyDescent="0.2"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</row>
    <row r="818" spans="9:35" x14ac:dyDescent="0.2"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</row>
    <row r="819" spans="9:35" x14ac:dyDescent="0.2"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</row>
    <row r="820" spans="9:35" x14ac:dyDescent="0.2"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</row>
    <row r="821" spans="9:35" x14ac:dyDescent="0.2"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</row>
    <row r="822" spans="9:35" x14ac:dyDescent="0.2"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</row>
    <row r="823" spans="9:35" x14ac:dyDescent="0.2"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</row>
    <row r="824" spans="9:35" x14ac:dyDescent="0.2"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</row>
    <row r="825" spans="9:35" x14ac:dyDescent="0.2"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</row>
    <row r="826" spans="9:35" x14ac:dyDescent="0.2"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</row>
    <row r="827" spans="9:35" x14ac:dyDescent="0.2"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</row>
    <row r="828" spans="9:35" x14ac:dyDescent="0.2"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</row>
    <row r="829" spans="9:35" x14ac:dyDescent="0.2"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</row>
    <row r="830" spans="9:35" x14ac:dyDescent="0.2"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</row>
    <row r="831" spans="9:35" x14ac:dyDescent="0.2"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</row>
    <row r="832" spans="9:35" x14ac:dyDescent="0.2"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</row>
    <row r="833" spans="9:35" x14ac:dyDescent="0.2"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</row>
    <row r="834" spans="9:35" x14ac:dyDescent="0.2"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</row>
    <row r="835" spans="9:35" x14ac:dyDescent="0.2"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</row>
    <row r="836" spans="9:35" x14ac:dyDescent="0.2"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</row>
    <row r="837" spans="9:35" x14ac:dyDescent="0.2"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</row>
    <row r="838" spans="9:35" x14ac:dyDescent="0.2"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</row>
    <row r="839" spans="9:35" x14ac:dyDescent="0.2"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</row>
    <row r="840" spans="9:35" x14ac:dyDescent="0.2"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</row>
    <row r="841" spans="9:35" x14ac:dyDescent="0.2"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</row>
    <row r="842" spans="9:35" x14ac:dyDescent="0.2"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</row>
    <row r="843" spans="9:35" x14ac:dyDescent="0.2"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</row>
    <row r="844" spans="9:35" x14ac:dyDescent="0.2"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</row>
    <row r="845" spans="9:35" x14ac:dyDescent="0.2"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</row>
    <row r="846" spans="9:35" x14ac:dyDescent="0.2"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</row>
    <row r="847" spans="9:35" x14ac:dyDescent="0.2"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</row>
    <row r="848" spans="9:35" x14ac:dyDescent="0.2"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</row>
    <row r="849" spans="9:35" x14ac:dyDescent="0.2"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</row>
    <row r="850" spans="9:35" x14ac:dyDescent="0.2"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</row>
    <row r="851" spans="9:35" x14ac:dyDescent="0.2"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</row>
    <row r="852" spans="9:35" x14ac:dyDescent="0.2"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</row>
    <row r="853" spans="9:35" x14ac:dyDescent="0.2"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</row>
    <row r="854" spans="9:35" x14ac:dyDescent="0.2"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</row>
    <row r="855" spans="9:35" x14ac:dyDescent="0.2"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</row>
    <row r="856" spans="9:35" x14ac:dyDescent="0.2"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</row>
    <row r="857" spans="9:35" x14ac:dyDescent="0.2"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</row>
    <row r="858" spans="9:35" x14ac:dyDescent="0.2"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</row>
    <row r="859" spans="9:35" x14ac:dyDescent="0.2"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</row>
    <row r="860" spans="9:35" x14ac:dyDescent="0.2"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</row>
    <row r="861" spans="9:35" x14ac:dyDescent="0.2"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</row>
    <row r="862" spans="9:35" x14ac:dyDescent="0.2"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</row>
    <row r="863" spans="9:35" x14ac:dyDescent="0.2"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</row>
    <row r="864" spans="9:35" x14ac:dyDescent="0.2"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</row>
    <row r="865" spans="9:35" x14ac:dyDescent="0.2"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</row>
    <row r="866" spans="9:35" x14ac:dyDescent="0.2"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</row>
    <row r="867" spans="9:35" x14ac:dyDescent="0.2"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</row>
    <row r="868" spans="9:35" x14ac:dyDescent="0.2"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</row>
    <row r="869" spans="9:35" x14ac:dyDescent="0.2"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</row>
    <row r="870" spans="9:35" x14ac:dyDescent="0.2"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</row>
    <row r="871" spans="9:35" x14ac:dyDescent="0.2"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</row>
    <row r="872" spans="9:35" x14ac:dyDescent="0.2"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</row>
    <row r="873" spans="9:35" x14ac:dyDescent="0.2"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</row>
    <row r="874" spans="9:35" x14ac:dyDescent="0.2"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</row>
    <row r="875" spans="9:35" x14ac:dyDescent="0.2"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</row>
    <row r="876" spans="9:35" x14ac:dyDescent="0.2"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</row>
    <row r="877" spans="9:35" x14ac:dyDescent="0.2"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</row>
    <row r="878" spans="9:35" x14ac:dyDescent="0.2"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</row>
    <row r="879" spans="9:35" x14ac:dyDescent="0.2"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</row>
    <row r="880" spans="9:35" x14ac:dyDescent="0.2"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</row>
    <row r="881" spans="9:35" x14ac:dyDescent="0.2"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</row>
    <row r="882" spans="9:35" x14ac:dyDescent="0.2"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</row>
    <row r="883" spans="9:35" x14ac:dyDescent="0.2"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</row>
    <row r="884" spans="9:35" x14ac:dyDescent="0.2"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</row>
    <row r="885" spans="9:35" x14ac:dyDescent="0.2"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</row>
    <row r="886" spans="9:35" x14ac:dyDescent="0.2"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</row>
    <row r="887" spans="9:35" x14ac:dyDescent="0.2"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</row>
    <row r="888" spans="9:35" x14ac:dyDescent="0.2"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</row>
    <row r="889" spans="9:35" x14ac:dyDescent="0.2"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</row>
    <row r="890" spans="9:35" x14ac:dyDescent="0.2"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</row>
    <row r="891" spans="9:35" x14ac:dyDescent="0.2"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</row>
    <row r="892" spans="9:35" x14ac:dyDescent="0.2"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</row>
    <row r="893" spans="9:35" x14ac:dyDescent="0.2"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</row>
    <row r="894" spans="9:35" x14ac:dyDescent="0.2"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</row>
    <row r="895" spans="9:35" x14ac:dyDescent="0.2"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</row>
    <row r="896" spans="9:35" x14ac:dyDescent="0.2"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</row>
    <row r="897" spans="9:35" x14ac:dyDescent="0.2"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</row>
    <row r="898" spans="9:35" x14ac:dyDescent="0.2"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</row>
    <row r="899" spans="9:35" x14ac:dyDescent="0.2"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</row>
    <row r="900" spans="9:35" x14ac:dyDescent="0.2"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</row>
    <row r="901" spans="9:35" x14ac:dyDescent="0.2"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</row>
    <row r="902" spans="9:35" x14ac:dyDescent="0.2"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</row>
    <row r="903" spans="9:35" x14ac:dyDescent="0.2"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</row>
    <row r="904" spans="9:35" x14ac:dyDescent="0.2"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</row>
    <row r="905" spans="9:35" x14ac:dyDescent="0.2"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</row>
    <row r="906" spans="9:35" x14ac:dyDescent="0.2"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</row>
    <row r="907" spans="9:35" x14ac:dyDescent="0.2"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</row>
    <row r="908" spans="9:35" x14ac:dyDescent="0.2"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</row>
    <row r="909" spans="9:35" x14ac:dyDescent="0.2"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</row>
    <row r="910" spans="9:35" x14ac:dyDescent="0.2"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</row>
    <row r="911" spans="9:35" x14ac:dyDescent="0.2"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</row>
    <row r="912" spans="9:35" x14ac:dyDescent="0.2"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</row>
    <row r="913" spans="9:35" x14ac:dyDescent="0.2"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</row>
    <row r="914" spans="9:35" x14ac:dyDescent="0.2"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</row>
    <row r="915" spans="9:35" x14ac:dyDescent="0.2"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</row>
    <row r="916" spans="9:35" x14ac:dyDescent="0.2"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</row>
    <row r="917" spans="9:35" x14ac:dyDescent="0.2"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</row>
    <row r="918" spans="9:35" x14ac:dyDescent="0.2"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</row>
    <row r="919" spans="9:35" x14ac:dyDescent="0.2"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</row>
    <row r="920" spans="9:35" x14ac:dyDescent="0.2"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</row>
    <row r="921" spans="9:35" x14ac:dyDescent="0.2"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</row>
    <row r="922" spans="9:35" x14ac:dyDescent="0.2"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</row>
    <row r="923" spans="9:35" x14ac:dyDescent="0.2"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</row>
    <row r="924" spans="9:35" x14ac:dyDescent="0.2"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</row>
    <row r="925" spans="9:35" x14ac:dyDescent="0.2"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</row>
    <row r="926" spans="9:35" x14ac:dyDescent="0.2"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</row>
    <row r="927" spans="9:35" x14ac:dyDescent="0.2"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</row>
    <row r="928" spans="9:35" x14ac:dyDescent="0.2"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</row>
    <row r="929" spans="9:35" x14ac:dyDescent="0.2"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</row>
    <row r="930" spans="9:35" x14ac:dyDescent="0.2"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</row>
    <row r="931" spans="9:35" x14ac:dyDescent="0.2"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</row>
    <row r="932" spans="9:35" x14ac:dyDescent="0.2"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</row>
    <row r="933" spans="9:35" x14ac:dyDescent="0.2"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</row>
    <row r="934" spans="9:35" x14ac:dyDescent="0.2"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</row>
    <row r="935" spans="9:35" x14ac:dyDescent="0.2"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</row>
    <row r="936" spans="9:35" x14ac:dyDescent="0.2"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</row>
    <row r="937" spans="9:35" x14ac:dyDescent="0.2"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</row>
    <row r="938" spans="9:35" x14ac:dyDescent="0.2"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</row>
    <row r="939" spans="9:35" x14ac:dyDescent="0.2"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</row>
    <row r="940" spans="9:35" x14ac:dyDescent="0.2"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</row>
    <row r="941" spans="9:35" x14ac:dyDescent="0.2"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</row>
    <row r="942" spans="9:35" x14ac:dyDescent="0.2"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</row>
    <row r="943" spans="9:35" x14ac:dyDescent="0.2"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</row>
    <row r="944" spans="9:35" x14ac:dyDescent="0.2"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</row>
    <row r="945" spans="9:35" x14ac:dyDescent="0.2"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</row>
    <row r="946" spans="9:35" x14ac:dyDescent="0.2"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</row>
    <row r="947" spans="9:35" x14ac:dyDescent="0.2"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</row>
    <row r="948" spans="9:35" x14ac:dyDescent="0.2"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</row>
    <row r="949" spans="9:35" x14ac:dyDescent="0.2"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</row>
    <row r="950" spans="9:35" x14ac:dyDescent="0.2"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</row>
    <row r="951" spans="9:35" x14ac:dyDescent="0.2"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</row>
    <row r="952" spans="9:35" x14ac:dyDescent="0.2"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</row>
    <row r="953" spans="9:35" x14ac:dyDescent="0.2"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</row>
    <row r="954" spans="9:35" x14ac:dyDescent="0.2"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</row>
    <row r="955" spans="9:35" x14ac:dyDescent="0.2"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</row>
    <row r="956" spans="9:35" x14ac:dyDescent="0.2"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</row>
    <row r="957" spans="9:35" x14ac:dyDescent="0.2"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</row>
    <row r="958" spans="9:35" x14ac:dyDescent="0.2"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</row>
    <row r="959" spans="9:35" x14ac:dyDescent="0.2"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</row>
    <row r="960" spans="9:35" x14ac:dyDescent="0.2"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</row>
    <row r="961" spans="9:35" x14ac:dyDescent="0.2"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</row>
    <row r="962" spans="9:35" x14ac:dyDescent="0.2"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</row>
    <row r="963" spans="9:35" x14ac:dyDescent="0.2"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</row>
    <row r="964" spans="9:35" x14ac:dyDescent="0.2"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</row>
    <row r="965" spans="9:35" x14ac:dyDescent="0.2"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</row>
    <row r="966" spans="9:35" x14ac:dyDescent="0.2"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</row>
    <row r="967" spans="9:35" x14ac:dyDescent="0.2"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</row>
    <row r="968" spans="9:35" x14ac:dyDescent="0.2"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</row>
    <row r="969" spans="9:35" x14ac:dyDescent="0.2"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</row>
    <row r="970" spans="9:35" x14ac:dyDescent="0.2"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</row>
    <row r="971" spans="9:35" x14ac:dyDescent="0.2"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</row>
    <row r="972" spans="9:35" x14ac:dyDescent="0.2"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</row>
    <row r="973" spans="9:35" x14ac:dyDescent="0.2"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</row>
    <row r="974" spans="9:35" x14ac:dyDescent="0.2"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</row>
    <row r="975" spans="9:35" x14ac:dyDescent="0.2"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</row>
    <row r="976" spans="9:35" x14ac:dyDescent="0.2"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</row>
    <row r="977" spans="9:35" x14ac:dyDescent="0.2"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</row>
    <row r="978" spans="9:35" x14ac:dyDescent="0.2"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</row>
    <row r="979" spans="9:35" x14ac:dyDescent="0.2"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</row>
    <row r="980" spans="9:35" x14ac:dyDescent="0.2"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</row>
    <row r="981" spans="9:35" x14ac:dyDescent="0.2"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</row>
    <row r="982" spans="9:35" x14ac:dyDescent="0.2"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</row>
    <row r="983" spans="9:35" x14ac:dyDescent="0.2"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</row>
    <row r="984" spans="9:35" x14ac:dyDescent="0.2"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</row>
    <row r="985" spans="9:35" x14ac:dyDescent="0.2"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</row>
    <row r="986" spans="9:35" x14ac:dyDescent="0.2"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</row>
    <row r="987" spans="9:35" x14ac:dyDescent="0.2"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</row>
    <row r="988" spans="9:35" x14ac:dyDescent="0.2"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</row>
    <row r="989" spans="9:35" x14ac:dyDescent="0.2"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</row>
    <row r="990" spans="9:35" x14ac:dyDescent="0.2"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</row>
    <row r="991" spans="9:35" x14ac:dyDescent="0.2"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</row>
    <row r="992" spans="9:35" x14ac:dyDescent="0.2"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</row>
    <row r="993" spans="9:35" x14ac:dyDescent="0.2"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</row>
    <row r="994" spans="9:35" x14ac:dyDescent="0.2"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</row>
    <row r="995" spans="9:35" x14ac:dyDescent="0.2"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</row>
    <row r="996" spans="9:35" x14ac:dyDescent="0.2"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</row>
    <row r="997" spans="9:35" x14ac:dyDescent="0.2"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</row>
    <row r="998" spans="9:35" x14ac:dyDescent="0.2"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</row>
    <row r="999" spans="9:35" x14ac:dyDescent="0.2"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</row>
    <row r="1000" spans="9:35" x14ac:dyDescent="0.2"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</row>
    <row r="1001" spans="9:35" x14ac:dyDescent="0.2"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</row>
    <row r="1002" spans="9:35" x14ac:dyDescent="0.2"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</row>
    <row r="1003" spans="9:35" x14ac:dyDescent="0.2"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</row>
    <row r="1004" spans="9:35" x14ac:dyDescent="0.2"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</row>
    <row r="1005" spans="9:35" x14ac:dyDescent="0.2"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</row>
    <row r="1006" spans="9:35" x14ac:dyDescent="0.2"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</row>
    <row r="1007" spans="9:35" x14ac:dyDescent="0.2"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</row>
    <row r="1008" spans="9:35" x14ac:dyDescent="0.2"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</row>
    <row r="1009" spans="9:35" x14ac:dyDescent="0.2"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</row>
    <row r="1010" spans="9:35" x14ac:dyDescent="0.2"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</row>
    <row r="1011" spans="9:35" x14ac:dyDescent="0.2"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</row>
    <row r="1012" spans="9:35" x14ac:dyDescent="0.2"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</row>
    <row r="1013" spans="9:35" x14ac:dyDescent="0.2"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</row>
    <row r="1014" spans="9:35" x14ac:dyDescent="0.2"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</row>
    <row r="1015" spans="9:35" x14ac:dyDescent="0.2"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</row>
    <row r="1016" spans="9:35" x14ac:dyDescent="0.2"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</row>
    <row r="1017" spans="9:35" x14ac:dyDescent="0.2"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</row>
    <row r="1018" spans="9:35" x14ac:dyDescent="0.2"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</row>
    <row r="1019" spans="9:35" x14ac:dyDescent="0.2"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</row>
    <row r="1020" spans="9:35" x14ac:dyDescent="0.2"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</row>
    <row r="1021" spans="9:35" x14ac:dyDescent="0.2"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</row>
    <row r="1022" spans="9:35" x14ac:dyDescent="0.2"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</row>
    <row r="1023" spans="9:35" x14ac:dyDescent="0.2"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</row>
    <row r="1024" spans="9:35" x14ac:dyDescent="0.2"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</row>
    <row r="1025" spans="9:35" x14ac:dyDescent="0.2"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</row>
    <row r="1026" spans="9:35" x14ac:dyDescent="0.2"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</row>
    <row r="1027" spans="9:35" x14ac:dyDescent="0.2"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</row>
    <row r="1028" spans="9:35" x14ac:dyDescent="0.2"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</row>
    <row r="1029" spans="9:35" x14ac:dyDescent="0.2"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</row>
    <row r="1030" spans="9:35" x14ac:dyDescent="0.2"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</row>
    <row r="1031" spans="9:35" x14ac:dyDescent="0.2"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</row>
    <row r="1032" spans="9:35" x14ac:dyDescent="0.2"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</row>
    <row r="1033" spans="9:35" x14ac:dyDescent="0.2"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</row>
    <row r="1034" spans="9:35" x14ac:dyDescent="0.2"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</row>
    <row r="1035" spans="9:35" x14ac:dyDescent="0.2"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</row>
    <row r="1036" spans="9:35" x14ac:dyDescent="0.2"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</row>
    <row r="1037" spans="9:35" x14ac:dyDescent="0.2"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</row>
    <row r="1038" spans="9:35" x14ac:dyDescent="0.2"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</row>
    <row r="1039" spans="9:35" x14ac:dyDescent="0.2"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</row>
    <row r="1040" spans="9:35" x14ac:dyDescent="0.2"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</row>
    <row r="1041" spans="9:35" x14ac:dyDescent="0.2"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</row>
    <row r="1042" spans="9:35" x14ac:dyDescent="0.2"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</row>
    <row r="1043" spans="9:35" x14ac:dyDescent="0.2"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</row>
    <row r="1044" spans="9:35" x14ac:dyDescent="0.2"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</row>
    <row r="1045" spans="9:35" x14ac:dyDescent="0.2"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</row>
    <row r="1046" spans="9:35" x14ac:dyDescent="0.2"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</row>
    <row r="1047" spans="9:35" x14ac:dyDescent="0.2"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</row>
    <row r="1048" spans="9:35" x14ac:dyDescent="0.2"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</row>
    <row r="1049" spans="9:35" x14ac:dyDescent="0.2"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</row>
    <row r="1050" spans="9:35" x14ac:dyDescent="0.2"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</row>
    <row r="1051" spans="9:35" x14ac:dyDescent="0.2"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</row>
    <row r="1052" spans="9:35" x14ac:dyDescent="0.2"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</row>
    <row r="1053" spans="9:35" x14ac:dyDescent="0.2"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</row>
    <row r="1054" spans="9:35" x14ac:dyDescent="0.2"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</row>
    <row r="1055" spans="9:35" x14ac:dyDescent="0.2"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</row>
    <row r="1056" spans="9:35" x14ac:dyDescent="0.2"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</row>
    <row r="1057" spans="9:35" x14ac:dyDescent="0.2"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</row>
    <row r="1058" spans="9:35" x14ac:dyDescent="0.2"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</row>
    <row r="1059" spans="9:35" x14ac:dyDescent="0.2"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</row>
    <row r="1060" spans="9:35" x14ac:dyDescent="0.2"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</row>
    <row r="1061" spans="9:35" x14ac:dyDescent="0.2"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</row>
    <row r="1062" spans="9:35" x14ac:dyDescent="0.2"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</row>
    <row r="1063" spans="9:35" x14ac:dyDescent="0.2"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</row>
    <row r="1064" spans="9:35" x14ac:dyDescent="0.2"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</row>
    <row r="1065" spans="9:35" x14ac:dyDescent="0.2"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</row>
    <row r="1066" spans="9:35" x14ac:dyDescent="0.2"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</row>
    <row r="1067" spans="9:35" x14ac:dyDescent="0.2"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</row>
    <row r="1068" spans="9:35" x14ac:dyDescent="0.2"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</row>
    <row r="1069" spans="9:35" x14ac:dyDescent="0.2"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</row>
    <row r="1070" spans="9:35" x14ac:dyDescent="0.2"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</row>
    <row r="1071" spans="9:35" x14ac:dyDescent="0.2"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</row>
    <row r="1072" spans="9:35" x14ac:dyDescent="0.2"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</row>
    <row r="1073" spans="9:35" x14ac:dyDescent="0.2"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</row>
    <row r="1074" spans="9:35" x14ac:dyDescent="0.2"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</row>
    <row r="1075" spans="9:35" x14ac:dyDescent="0.2"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</row>
    <row r="1076" spans="9:35" x14ac:dyDescent="0.2"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</row>
    <row r="1077" spans="9:35" x14ac:dyDescent="0.2"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</row>
    <row r="1078" spans="9:35" x14ac:dyDescent="0.2"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</row>
    <row r="1079" spans="9:35" x14ac:dyDescent="0.2"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</row>
    <row r="1080" spans="9:35" x14ac:dyDescent="0.2"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</row>
    <row r="1081" spans="9:35" x14ac:dyDescent="0.2"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</row>
    <row r="1082" spans="9:35" x14ac:dyDescent="0.2"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</row>
    <row r="1083" spans="9:35" x14ac:dyDescent="0.2"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</row>
    <row r="1084" spans="9:35" x14ac:dyDescent="0.2"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</row>
    <row r="1085" spans="9:35" x14ac:dyDescent="0.2"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</row>
    <row r="1086" spans="9:35" x14ac:dyDescent="0.2"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</row>
    <row r="1087" spans="9:35" x14ac:dyDescent="0.2"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</row>
    <row r="1088" spans="9:35" x14ac:dyDescent="0.2"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</row>
    <row r="1089" spans="9:35" x14ac:dyDescent="0.2"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</row>
    <row r="1090" spans="9:35" x14ac:dyDescent="0.2"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</row>
    <row r="1091" spans="9:35" x14ac:dyDescent="0.2"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</row>
    <row r="1092" spans="9:35" x14ac:dyDescent="0.2"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</row>
    <row r="1093" spans="9:35" x14ac:dyDescent="0.2"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</row>
    <row r="1094" spans="9:35" x14ac:dyDescent="0.2"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</row>
    <row r="1095" spans="9:35" x14ac:dyDescent="0.2"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</row>
    <row r="1096" spans="9:35" x14ac:dyDescent="0.2"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</row>
    <row r="1097" spans="9:35" x14ac:dyDescent="0.2"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</row>
    <row r="1098" spans="9:35" x14ac:dyDescent="0.2"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</row>
    <row r="1099" spans="9:35" x14ac:dyDescent="0.2"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</row>
    <row r="1100" spans="9:35" x14ac:dyDescent="0.2"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</row>
    <row r="1101" spans="9:35" x14ac:dyDescent="0.2"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</row>
    <row r="1102" spans="9:35" x14ac:dyDescent="0.2"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</row>
    <row r="1103" spans="9:35" x14ac:dyDescent="0.2"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</row>
    <row r="1104" spans="9:35" x14ac:dyDescent="0.2"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</row>
    <row r="1105" spans="9:35" x14ac:dyDescent="0.2"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</row>
    <row r="1106" spans="9:35" x14ac:dyDescent="0.2"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</row>
    <row r="1107" spans="9:35" x14ac:dyDescent="0.2"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</row>
    <row r="1108" spans="9:35" x14ac:dyDescent="0.2"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</row>
    <row r="1109" spans="9:35" x14ac:dyDescent="0.2"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</row>
    <row r="1110" spans="9:35" x14ac:dyDescent="0.2"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</row>
    <row r="1111" spans="9:35" x14ac:dyDescent="0.2"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</row>
    <row r="1112" spans="9:35" x14ac:dyDescent="0.2"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</row>
    <row r="1113" spans="9:35" x14ac:dyDescent="0.2"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</row>
    <row r="1114" spans="9:35" x14ac:dyDescent="0.2"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</row>
    <row r="1115" spans="9:35" x14ac:dyDescent="0.2"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</row>
    <row r="1116" spans="9:35" x14ac:dyDescent="0.2"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</row>
    <row r="1117" spans="9:35" x14ac:dyDescent="0.2"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</row>
    <row r="1118" spans="9:35" x14ac:dyDescent="0.2"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</row>
    <row r="1119" spans="9:35" x14ac:dyDescent="0.2"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</row>
    <row r="1120" spans="9:35" x14ac:dyDescent="0.2"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</row>
    <row r="1121" spans="9:35" x14ac:dyDescent="0.2"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</row>
    <row r="1122" spans="9:35" x14ac:dyDescent="0.2"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</row>
    <row r="1123" spans="9:35" x14ac:dyDescent="0.2"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</row>
    <row r="1124" spans="9:35" x14ac:dyDescent="0.2"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</row>
    <row r="1125" spans="9:35" x14ac:dyDescent="0.2"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</row>
    <row r="1126" spans="9:35" x14ac:dyDescent="0.2"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</row>
    <row r="1127" spans="9:35" x14ac:dyDescent="0.2"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</row>
    <row r="1128" spans="9:35" x14ac:dyDescent="0.2"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</row>
    <row r="1129" spans="9:35" x14ac:dyDescent="0.2"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</row>
    <row r="1130" spans="9:35" x14ac:dyDescent="0.2"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</row>
    <row r="1131" spans="9:35" x14ac:dyDescent="0.2"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</row>
    <row r="1132" spans="9:35" x14ac:dyDescent="0.2"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</row>
    <row r="1133" spans="9:35" x14ac:dyDescent="0.2"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</row>
    <row r="1134" spans="9:35" x14ac:dyDescent="0.2"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</row>
    <row r="1135" spans="9:35" x14ac:dyDescent="0.2"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</row>
    <row r="1136" spans="9:35" x14ac:dyDescent="0.2"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</row>
    <row r="1137" spans="9:35" x14ac:dyDescent="0.2"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</row>
    <row r="1138" spans="9:35" x14ac:dyDescent="0.2"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</row>
    <row r="1139" spans="9:35" x14ac:dyDescent="0.2"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</row>
    <row r="1140" spans="9:35" x14ac:dyDescent="0.2"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</row>
    <row r="1141" spans="9:35" x14ac:dyDescent="0.2"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</row>
    <row r="1142" spans="9:35" x14ac:dyDescent="0.2"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</row>
  </sheetData>
  <phoneticPr fontId="0" type="noConversion"/>
  <pageMargins left="0.75" right="0.75" top="1" bottom="1" header="0.5" footer="0.5"/>
  <pageSetup paperSize="2833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ACCO Brands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Ji</dc:creator>
  <cp:lastModifiedBy>Tina</cp:lastModifiedBy>
  <dcterms:created xsi:type="dcterms:W3CDTF">2013-01-07T20:01:58Z</dcterms:created>
  <dcterms:modified xsi:type="dcterms:W3CDTF">2018-01-15T19:06:51Z</dcterms:modified>
</cp:coreProperties>
</file>