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Sheet1" sheetId="1" r:id="rId1"/>
  </sheets>
  <calcPr calcId="124519" fullCalcOnLoad="1"/>
</workbook>
</file>

<file path=xl/sharedStrings.xml><?xml version="1.0" encoding="utf-8"?>
<sst xmlns="http://schemas.openxmlformats.org/spreadsheetml/2006/main" count="370" uniqueCount="120">
  <si>
    <t>report_code</t>
  </si>
  <si>
    <t>count_as_value</t>
  </si>
  <si>
    <t>report_name</t>
  </si>
  <si>
    <t>data</t>
  </si>
  <si>
    <t>note</t>
  </si>
  <si>
    <t>pn</t>
  </si>
  <si>
    <t>Total new registration</t>
  </si>
  <si>
    <t xml:space="preserve"> </t>
  </si>
  <si>
    <t>ar,arj</t>
  </si>
  <si>
    <t>Active resident cardholders at year-end</t>
  </si>
  <si>
    <t>anr</t>
  </si>
  <si>
    <t>Active non-resident cardholders at year-end</t>
  </si>
  <si>
    <t>abc</t>
  </si>
  <si>
    <t>Active BC OneCard cardholders at year end</t>
  </si>
  <si>
    <t>arj</t>
  </si>
  <si>
    <t>Number of registered children and youths with active cards.</t>
  </si>
  <si>
    <t>tp</t>
  </si>
  <si>
    <t>Total print titles held</t>
  </si>
  <si>
    <t>tav</t>
  </si>
  <si>
    <t>Audio-visual materials, titles held</t>
  </si>
  <si>
    <t>vp,vpm</t>
  </si>
  <si>
    <t>Catalogued print volumes held (vp for printed materials; vpm for printed materials in other languages)</t>
  </si>
  <si>
    <t>vtb</t>
  </si>
  <si>
    <t>Restricted circulation talking books, volumes held</t>
  </si>
  <si>
    <t>vav,vavm</t>
  </si>
  <si>
    <t>Total audio-visual materials, volumes held  (vav for audio-visual materials; vavm for audio-visual materials in other languages)</t>
  </si>
  <si>
    <t>vpm</t>
  </si>
  <si>
    <t>Print materials in non-official languages, volumes held</t>
  </si>
  <si>
    <t>vavm</t>
  </si>
  <si>
    <t>Audio-visual materials in non-official languages,volumes held</t>
  </si>
  <si>
    <t>cr</t>
  </si>
  <si>
    <t>Circulation of print and other physical materials to resident cardholders</t>
  </si>
  <si>
    <t>cnr</t>
  </si>
  <si>
    <t>Circulation of print and other physical materials to non-resident cardholders</t>
  </si>
  <si>
    <t>cbc</t>
  </si>
  <si>
    <t>Circulation of print and other physical materials to BC OneCard cardholders</t>
  </si>
  <si>
    <t>cc</t>
  </si>
  <si>
    <t>Circulation of children's materials</t>
  </si>
  <si>
    <t>cda</t>
  </si>
  <si>
    <t>Circulation of restricted circulation audio materials (e.g. DAISY. Incl. LLB DAISY Books)</t>
  </si>
  <si>
    <t>Library Website and catalogue virtual visits</t>
  </si>
  <si>
    <t>Library Website virtual visits</t>
  </si>
  <si>
    <t>Non-LibPress libraries: to add up Website virtual visits to the left cell</t>
  </si>
  <si>
    <t>Catalogue virtual visits</t>
  </si>
  <si>
    <t>Bibliocomms libraries:  to add up catalogue virtual visits from B'Commons catalogue to the left cell</t>
  </si>
  <si>
    <t>New Patrons</t>
  </si>
  <si>
    <t>Patron count</t>
  </si>
  <si>
    <t>count as</t>
  </si>
  <si>
    <t>Home Library</t>
  </si>
  <si>
    <t>Alert Bay Public Library</t>
  </si>
  <si>
    <t>Opted-in Patrons</t>
  </si>
  <si>
    <t>count</t>
  </si>
  <si>
    <t>Active Patrons</t>
  </si>
  <si>
    <t>in Last 3 YEARS</t>
  </si>
  <si>
    <t>where circ=home branch</t>
  </si>
  <si>
    <t>Patron Group</t>
  </si>
  <si>
    <t>ar</t>
  </si>
  <si>
    <t>PL Adult</t>
  </si>
  <si>
    <t>PL BC OneCard</t>
  </si>
  <si>
    <t>PL Custom</t>
  </si>
  <si>
    <t>PL Extended Loans</t>
  </si>
  <si>
    <t>PL Juvenile</t>
  </si>
  <si>
    <t>PL Local System Administrator</t>
  </si>
  <si>
    <t>PL New User</t>
  </si>
  <si>
    <t>PL Non Resident - Adult</t>
  </si>
  <si>
    <t>PL Temporary</t>
  </si>
  <si>
    <t>where circ lib</t>
  </si>
  <si>
    <t>not equal home lib</t>
  </si>
  <si>
    <t>Titles Held</t>
  </si>
  <si>
    <t>titles</t>
  </si>
  <si>
    <t>shelving location</t>
  </si>
  <si>
    <t>circ_modifier</t>
  </si>
  <si>
    <t>Adult Fiction</t>
  </si>
  <si>
    <t>book</t>
  </si>
  <si>
    <t>non-circulating</t>
  </si>
  <si>
    <t>Adult Non-Fiction</t>
  </si>
  <si>
    <t>Adult Paperback Fiction</t>
  </si>
  <si>
    <t>Board Books</t>
  </si>
  <si>
    <t>Books on CD</t>
  </si>
  <si>
    <t>audiobook-cd</t>
  </si>
  <si>
    <t>Canadian</t>
  </si>
  <si>
    <t>DVD</t>
  </si>
  <si>
    <t>dvd</t>
  </si>
  <si>
    <t>Easy</t>
  </si>
  <si>
    <t>Juvenile Fiction</t>
  </si>
  <si>
    <t>Juvenile Non-Fiction</t>
  </si>
  <si>
    <t>Juvenile Paperback Fiction</t>
  </si>
  <si>
    <t>Large Print Non-Fiction</t>
  </si>
  <si>
    <t>Large-Print Fiction</t>
  </si>
  <si>
    <t>large-print</t>
  </si>
  <si>
    <t>Magazines</t>
  </si>
  <si>
    <t>Oversized Adult Non-Fiction</t>
  </si>
  <si>
    <t>Reference</t>
  </si>
  <si>
    <t>inter-library-loan</t>
  </si>
  <si>
    <t>Stacks</t>
  </si>
  <si>
    <t>Volumes Held</t>
  </si>
  <si>
    <t>volumes</t>
  </si>
  <si>
    <t>vp</t>
  </si>
  <si>
    <t>vav</t>
  </si>
  <si>
    <t>Circ by Home Lib</t>
  </si>
  <si>
    <t>and Patron Group</t>
  </si>
  <si>
    <t>where circ = home lib</t>
  </si>
  <si>
    <t>PL ILL</t>
  </si>
  <si>
    <t>Circ where circ lib != home lib</t>
  </si>
  <si>
    <t>Non Catalogued</t>
  </si>
  <si>
    <t>Circulation by</t>
  </si>
  <si>
    <t>Patron Home Lib</t>
  </si>
  <si>
    <t>Children Circ</t>
  </si>
  <si>
    <t>&amp; Restricted Circ Materials</t>
  </si>
  <si>
    <t>by shelving location</t>
  </si>
  <si>
    <t>and circ mod</t>
  </si>
  <si>
    <t>Circ count</t>
  </si>
  <si>
    <t>child count as</t>
  </si>
  <si>
    <t>book count as</t>
  </si>
  <si>
    <t>Fiction</t>
  </si>
  <si>
    <t>ill-no-renewal</t>
  </si>
  <si>
    <t>paperback</t>
  </si>
  <si>
    <t>Children</t>
  </si>
  <si>
    <t>by Item Type</t>
  </si>
  <si>
    <t>Item Type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</si>
</sst>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00FFFF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D3D3D3"/>
        <bgColor indexed="64"/>
      </patternFill>
    </fill>
    <fill>
      <patternFill patternType="solid">
        <fgColor rgb="FFF0AD1E"/>
        <bgColor indexed="64"/>
      </patternFill>
    </fill>
    <fill>
      <patternFill patternType="solid">
        <fgColor rgb="FFE1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C0C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wrapText="1"/>
    </xf>
    <xf numFmtId="0" fontId="0" fillId="3" borderId="1" xfId="0" applyFill="1" applyBorder="1" applyAlignment="1">
      <alignment wrapText="1"/>
    </xf>
    <xf numFmtId="0" fontId="0" fillId="4" borderId="1" xfId="0" applyFill="1" applyBorder="1" applyAlignment="1">
      <alignment wrapText="1"/>
    </xf>
    <xf numFmtId="0" fontId="0" fillId="5" borderId="1" xfId="0" applyFill="1" applyBorder="1" applyAlignment="1">
      <alignment wrapText="1"/>
    </xf>
    <xf numFmtId="0" fontId="0" fillId="6" borderId="1" xfId="0" applyFill="1" applyBorder="1" applyAlignment="1">
      <alignment wrapText="1"/>
    </xf>
    <xf numFmtId="0" fontId="0" fillId="7" borderId="1" xfId="0" applyFill="1" applyBorder="1" applyAlignment="1">
      <alignment wrapText="1"/>
    </xf>
    <xf numFmtId="0" fontId="0" fillId="8" borderId="1" xfId="0" applyFill="1" applyBorder="1" applyAlignment="1">
      <alignment wrapText="1"/>
    </xf>
    <xf numFmtId="0" fontId="0" fillId="9" borderId="1" xfId="0" applyFill="1" applyBorder="1" applyAlignment="1">
      <alignment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D3D3D3"/>
      <color rgb="FFF0AD1E"/>
      <color rgb="FFE1CCFF"/>
    </mruColors>
  </colors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169"/>
  <sheetViews>
    <sheetView tabSelected="1" workbookViewId="0"/>
  </sheetViews>
  <sheetFormatPr defaultRowHeight="15"/>
  <cols>
    <col min="1" max="2" width="20.7109375" customWidth="1"/>
    <col min="3" max="6" width="25.7109375" customWidth="1"/>
  </cols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s="2">
        <v>535</v>
      </c>
      <c r="B2" s="2" t="s">
        <v>5</v>
      </c>
      <c r="C2" s="2" t="s">
        <v>6</v>
      </c>
      <c r="D2">
        <f>SUMIF(C24:C9999, "pn", B24:B9999)</f>
        <v>0</v>
      </c>
      <c r="E2" s="2" t="s">
        <v>7</v>
      </c>
    </row>
    <row r="3" spans="1:5">
      <c r="A3" s="3">
        <v>532</v>
      </c>
      <c r="B3" s="3" t="s">
        <v>8</v>
      </c>
      <c r="C3" s="3" t="s">
        <v>9</v>
      </c>
      <c r="D3">
        <f>SUMIF(C24:C10003,"ar",B24:B10003)+SUMIF(C24:C10003,"arj",B24:B10003)</f>
        <v>0</v>
      </c>
      <c r="E3" s="3" t="s">
        <v>7</v>
      </c>
    </row>
    <row r="4" spans="1:5">
      <c r="A4" s="3">
        <v>534</v>
      </c>
      <c r="B4" s="3" t="s">
        <v>10</v>
      </c>
      <c r="C4" s="3" t="s">
        <v>11</v>
      </c>
      <c r="D4">
        <f>SUMIF(C24:C10004,"anr",B24:B10004)</f>
        <v>0</v>
      </c>
      <c r="E4" s="3" t="s">
        <v>7</v>
      </c>
    </row>
    <row r="5" spans="1:5">
      <c r="A5" s="3">
        <v>537</v>
      </c>
      <c r="B5" s="3" t="s">
        <v>12</v>
      </c>
      <c r="C5" s="3" t="s">
        <v>13</v>
      </c>
      <c r="D5">
        <f>SUMIF(C24:C10005,"abc",B24:B10005)</f>
        <v>0</v>
      </c>
      <c r="E5" s="3" t="s">
        <v>7</v>
      </c>
    </row>
    <row r="6" spans="1:5">
      <c r="A6" s="3">
        <v>545</v>
      </c>
      <c r="B6" s="3" t="s">
        <v>14</v>
      </c>
      <c r="C6" s="3" t="s">
        <v>15</v>
      </c>
      <c r="D6">
        <f>SUMIF(C24:C10006,"arj",B24:B10006)</f>
        <v>0</v>
      </c>
      <c r="E6" s="3" t="s">
        <v>7</v>
      </c>
    </row>
    <row r="7" spans="1:5">
      <c r="A7" s="4">
        <v>325</v>
      </c>
      <c r="B7" s="4" t="s">
        <v>16</v>
      </c>
      <c r="C7" s="4" t="s">
        <v>17</v>
      </c>
      <c r="D7">
        <f>SUMIF(C24:C9999,"tp",B24:B9999)</f>
        <v>0</v>
      </c>
      <c r="E7" s="4" t="s">
        <v>7</v>
      </c>
    </row>
    <row r="8" spans="1:5">
      <c r="A8" s="4">
        <v>454</v>
      </c>
      <c r="B8" s="4" t="s">
        <v>18</v>
      </c>
      <c r="C8" s="4" t="s">
        <v>19</v>
      </c>
      <c r="D8">
        <f>SUMIF(C24:C10008,"tav",B24:B10008)</f>
        <v>0</v>
      </c>
      <c r="E8" s="4" t="s">
        <v>7</v>
      </c>
    </row>
    <row r="9" spans="1:5">
      <c r="A9" s="5">
        <v>280</v>
      </c>
      <c r="B9" s="5" t="s">
        <v>20</v>
      </c>
      <c r="C9" s="5" t="s">
        <v>21</v>
      </c>
      <c r="D9">
        <f>SUMIF(C24:C10009,"vp",B24:B10009)+SUMIF(C24:C10009,"vpm",B24:B10009)</f>
        <v>0</v>
      </c>
      <c r="E9" s="5" t="s">
        <v>7</v>
      </c>
    </row>
    <row r="10" spans="1:5">
      <c r="A10" s="5">
        <v>360</v>
      </c>
      <c r="B10" s="5" t="s">
        <v>22</v>
      </c>
      <c r="C10" s="5" t="s">
        <v>23</v>
      </c>
      <c r="D10">
        <f>SUMIF(C24:C10010,"vtb",B24:B10010)</f>
        <v>0</v>
      </c>
      <c r="E10" s="5" t="s">
        <v>7</v>
      </c>
    </row>
    <row r="11" spans="1:5">
      <c r="A11" s="5">
        <v>450</v>
      </c>
      <c r="B11" s="5" t="s">
        <v>24</v>
      </c>
      <c r="C11" s="5" t="s">
        <v>25</v>
      </c>
      <c r="D11">
        <f>SUMIF(C24:C10011,"vav",B24:B10011)+SUMIF(C24:C10012,"vavm",B24:B10012)</f>
        <v>0</v>
      </c>
      <c r="E11" s="5" t="s">
        <v>7</v>
      </c>
    </row>
    <row r="12" spans="1:5">
      <c r="A12" s="5">
        <v>355</v>
      </c>
      <c r="B12" s="5" t="s">
        <v>26</v>
      </c>
      <c r="C12" s="5" t="s">
        <v>27</v>
      </c>
      <c r="D12">
        <f>SUMIF(C24:C10014,"vpm",B24:B10014)</f>
        <v>0</v>
      </c>
      <c r="E12" s="5" t="s">
        <v>7</v>
      </c>
    </row>
    <row r="13" spans="1:5">
      <c r="A13" s="5">
        <v>455</v>
      </c>
      <c r="B13" s="5" t="s">
        <v>28</v>
      </c>
      <c r="C13" s="5" t="s">
        <v>29</v>
      </c>
      <c r="D13">
        <f>SUMIF(C24:C10015,"vavm",B24:B10015)</f>
        <v>0</v>
      </c>
      <c r="E13" s="5" t="s">
        <v>7</v>
      </c>
    </row>
    <row r="14" spans="1:5">
      <c r="A14" s="6">
        <v>551</v>
      </c>
      <c r="B14" s="6" t="s">
        <v>30</v>
      </c>
      <c r="C14" s="6" t="s">
        <v>31</v>
      </c>
      <c r="D14">
        <f>SUMIF(C24:C10018,"cr",B24:B10018)</f>
        <v>0</v>
      </c>
      <c r="E14" s="6" t="s">
        <v>7</v>
      </c>
    </row>
    <row r="15" spans="1:5">
      <c r="A15" s="6">
        <v>552</v>
      </c>
      <c r="B15" s="6" t="s">
        <v>32</v>
      </c>
      <c r="C15" s="6" t="s">
        <v>33</v>
      </c>
      <c r="D15">
        <f>SUMIF(C24:C10019,"cnr",B24:B10019)</f>
        <v>0</v>
      </c>
      <c r="E15" s="6" t="s">
        <v>7</v>
      </c>
    </row>
    <row r="16" spans="1:5">
      <c r="A16" s="6">
        <v>554</v>
      </c>
      <c r="B16" s="6" t="s">
        <v>34</v>
      </c>
      <c r="C16" s="6" t="s">
        <v>35</v>
      </c>
      <c r="D16">
        <f>SUMIF(C24:C10021,"cbc",B24:B10021)</f>
        <v>0</v>
      </c>
      <c r="E16" s="6" t="s">
        <v>7</v>
      </c>
    </row>
    <row r="17" spans="1:5">
      <c r="A17" s="7">
        <v>565</v>
      </c>
      <c r="B17" s="7" t="s">
        <v>36</v>
      </c>
      <c r="C17" s="7" t="s">
        <v>37</v>
      </c>
      <c r="D17">
        <f>SUMIF(B24:B10021,"cc",A24:A10021)</f>
        <v>0</v>
      </c>
      <c r="E17" s="7" t="s">
        <v>7</v>
      </c>
    </row>
    <row r="18" spans="1:5">
      <c r="A18" s="7">
        <v>567</v>
      </c>
      <c r="B18" s="7" t="s">
        <v>38</v>
      </c>
      <c r="C18" s="7" t="s">
        <v>39</v>
      </c>
      <c r="D18">
        <f>SUMIF(C24:C10027,"cda",A24:A10027)</f>
        <v>0</v>
      </c>
      <c r="E18" s="7" t="s">
        <v>7</v>
      </c>
    </row>
    <row r="19" spans="1:5">
      <c r="A19" s="8">
        <v>766</v>
      </c>
      <c r="B19" s="8"/>
      <c r="C19" s="8" t="s">
        <v>40</v>
      </c>
      <c r="D19">
        <f>SUM(D20:D21)</f>
        <v>0</v>
      </c>
    </row>
    <row r="20" spans="1:5">
      <c r="A20" s="8"/>
      <c r="B20" s="8"/>
      <c r="C20" s="8" t="s">
        <v>41</v>
      </c>
      <c r="D20" s="8">
        <v>922</v>
      </c>
      <c r="E20" s="8" t="s">
        <v>42</v>
      </c>
    </row>
    <row r="21" spans="1:5">
      <c r="A21" s="8"/>
      <c r="B21" s="8"/>
      <c r="C21" s="8" t="s">
        <v>43</v>
      </c>
      <c r="D21" s="8">
        <v>782</v>
      </c>
      <c r="E21" s="8" t="s">
        <v>44</v>
      </c>
    </row>
    <row r="22" spans="1:5">
      <c r="A22" s="9" t="s">
        <v>45</v>
      </c>
    </row>
    <row r="23" spans="1:5">
      <c r="A23" s="9" t="s">
        <v>7</v>
      </c>
      <c r="B23" s="9" t="s">
        <v>46</v>
      </c>
      <c r="C23" s="9" t="s">
        <v>47</v>
      </c>
      <c r="D23" s="9" t="s">
        <v>48</v>
      </c>
    </row>
    <row r="24" spans="1:5">
      <c r="A24" s="9"/>
      <c r="B24" s="9">
        <v>58</v>
      </c>
      <c r="C24" s="9" t="s">
        <v>5</v>
      </c>
      <c r="D24" s="9" t="s">
        <v>49</v>
      </c>
    </row>
    <row r="26" spans="1:5">
      <c r="A26" s="9" t="s">
        <v>50</v>
      </c>
    </row>
    <row r="27" spans="1:5">
      <c r="A27" s="9" t="s">
        <v>7</v>
      </c>
      <c r="B27" s="9" t="s">
        <v>51</v>
      </c>
      <c r="C27" s="9" t="s">
        <v>47</v>
      </c>
    </row>
    <row r="28" spans="1:5">
      <c r="A28" s="9"/>
      <c r="B28" s="9">
        <v>0</v>
      </c>
      <c r="C28" s="9" t="s">
        <v>5</v>
      </c>
    </row>
    <row r="30" spans="1:5">
      <c r="A30" s="9" t="s">
        <v>52</v>
      </c>
    </row>
    <row r="31" spans="1:5">
      <c r="A31" s="9" t="s">
        <v>53</v>
      </c>
    </row>
    <row r="32" spans="1:5">
      <c r="A32" s="9" t="s">
        <v>54</v>
      </c>
    </row>
    <row r="33" spans="1:4">
      <c r="A33" s="9" t="s">
        <v>7</v>
      </c>
      <c r="B33" s="9" t="s">
        <v>51</v>
      </c>
      <c r="C33" s="9" t="s">
        <v>47</v>
      </c>
      <c r="D33" s="9" t="s">
        <v>55</v>
      </c>
    </row>
    <row r="34" spans="1:4">
      <c r="A34" s="9"/>
      <c r="B34" s="9">
        <v>127</v>
      </c>
      <c r="C34" s="9" t="s">
        <v>56</v>
      </c>
      <c r="D34" s="9" t="s">
        <v>57</v>
      </c>
    </row>
    <row r="35" spans="1:4">
      <c r="A35" s="9"/>
      <c r="B35" s="9">
        <v>19</v>
      </c>
      <c r="C35" s="9" t="s">
        <v>12</v>
      </c>
      <c r="D35" s="9" t="s">
        <v>58</v>
      </c>
    </row>
    <row r="36" spans="1:4">
      <c r="A36" s="9"/>
      <c r="B36" s="9">
        <v>1</v>
      </c>
      <c r="C36" s="9" t="s">
        <v>56</v>
      </c>
      <c r="D36" s="9" t="s">
        <v>59</v>
      </c>
    </row>
    <row r="37" spans="1:4">
      <c r="A37" s="9"/>
      <c r="B37" s="9">
        <v>1</v>
      </c>
      <c r="C37" s="9" t="s">
        <v>56</v>
      </c>
      <c r="D37" s="9" t="s">
        <v>60</v>
      </c>
    </row>
    <row r="38" spans="1:4">
      <c r="A38" s="9"/>
      <c r="B38" s="9">
        <v>12</v>
      </c>
      <c r="C38" s="9" t="s">
        <v>14</v>
      </c>
      <c r="D38" s="9" t="s">
        <v>61</v>
      </c>
    </row>
    <row r="39" spans="1:4">
      <c r="A39" s="9"/>
      <c r="B39" s="9">
        <v>3</v>
      </c>
      <c r="C39" s="9" t="s">
        <v>56</v>
      </c>
      <c r="D39" s="9" t="s">
        <v>62</v>
      </c>
    </row>
    <row r="40" spans="1:4">
      <c r="A40" s="9"/>
      <c r="B40" s="9">
        <v>2</v>
      </c>
      <c r="C40" s="9" t="s">
        <v>56</v>
      </c>
      <c r="D40" s="9" t="s">
        <v>63</v>
      </c>
    </row>
    <row r="41" spans="1:4">
      <c r="A41" s="9"/>
      <c r="B41" s="9">
        <v>5</v>
      </c>
      <c r="C41" s="9" t="s">
        <v>10</v>
      </c>
      <c r="D41" s="9" t="s">
        <v>64</v>
      </c>
    </row>
    <row r="42" spans="1:4">
      <c r="A42" s="9"/>
      <c r="B42" s="9">
        <v>1</v>
      </c>
      <c r="C42" s="9" t="s">
        <v>56</v>
      </c>
      <c r="D42" s="9" t="s">
        <v>65</v>
      </c>
    </row>
    <row r="44" spans="1:4">
      <c r="A44" s="9" t="s">
        <v>52</v>
      </c>
    </row>
    <row r="45" spans="1:4">
      <c r="A45" s="9" t="s">
        <v>53</v>
      </c>
    </row>
    <row r="46" spans="1:4">
      <c r="A46" s="9" t="s">
        <v>66</v>
      </c>
    </row>
    <row r="47" spans="1:4">
      <c r="A47" s="9" t="s">
        <v>67</v>
      </c>
    </row>
    <row r="48" spans="1:4">
      <c r="A48" s="9" t="s">
        <v>7</v>
      </c>
      <c r="B48" s="9" t="s">
        <v>51</v>
      </c>
      <c r="C48" s="9" t="s">
        <v>47</v>
      </c>
    </row>
    <row r="49" spans="1:5">
      <c r="A49" s="9"/>
      <c r="B49" s="9">
        <v>2</v>
      </c>
      <c r="C49" s="9" t="s">
        <v>12</v>
      </c>
    </row>
    <row r="51" spans="1:5">
      <c r="A51" s="9" t="s">
        <v>68</v>
      </c>
    </row>
    <row r="52" spans="1:5">
      <c r="A52" s="9" t="s">
        <v>7</v>
      </c>
      <c r="B52" s="9" t="s">
        <v>69</v>
      </c>
      <c r="C52" s="9" t="s">
        <v>47</v>
      </c>
      <c r="D52" s="9" t="s">
        <v>70</v>
      </c>
      <c r="E52" s="9" t="s">
        <v>71</v>
      </c>
    </row>
    <row r="53" spans="1:5">
      <c r="A53" s="9"/>
      <c r="B53" s="9">
        <v>2689</v>
      </c>
      <c r="C53" s="9" t="s">
        <v>16</v>
      </c>
      <c r="D53" s="9" t="s">
        <v>72</v>
      </c>
      <c r="E53" s="9" t="s">
        <v>73</v>
      </c>
    </row>
    <row r="54" spans="1:5">
      <c r="A54" s="9"/>
      <c r="B54" s="9">
        <v>1</v>
      </c>
      <c r="C54" s="9" t="s">
        <v>16</v>
      </c>
      <c r="D54" s="9" t="s">
        <v>72</v>
      </c>
      <c r="E54" s="9" t="s">
        <v>74</v>
      </c>
    </row>
    <row r="55" spans="1:5">
      <c r="A55" s="9"/>
      <c r="B55" s="9">
        <v>235</v>
      </c>
      <c r="C55" s="9" t="s">
        <v>16</v>
      </c>
      <c r="D55" s="9" t="s">
        <v>72</v>
      </c>
    </row>
    <row r="56" spans="1:5">
      <c r="A56" s="9"/>
      <c r="B56" s="9">
        <v>1977</v>
      </c>
      <c r="C56" s="9" t="s">
        <v>16</v>
      </c>
      <c r="D56" s="9" t="s">
        <v>75</v>
      </c>
      <c r="E56" s="9" t="s">
        <v>73</v>
      </c>
    </row>
    <row r="57" spans="1:5">
      <c r="A57" s="9"/>
      <c r="B57" s="9">
        <v>10</v>
      </c>
      <c r="C57" s="9" t="s">
        <v>16</v>
      </c>
      <c r="D57" s="9" t="s">
        <v>75</v>
      </c>
    </row>
    <row r="58" spans="1:5">
      <c r="A58" s="9"/>
      <c r="B58" s="9">
        <v>1304</v>
      </c>
      <c r="C58" s="9" t="s">
        <v>16</v>
      </c>
      <c r="D58" s="9" t="s">
        <v>76</v>
      </c>
      <c r="E58" s="9" t="s">
        <v>73</v>
      </c>
    </row>
    <row r="59" spans="1:5">
      <c r="A59" s="9"/>
      <c r="B59" s="9">
        <v>11</v>
      </c>
      <c r="C59" s="9" t="s">
        <v>16</v>
      </c>
      <c r="D59" s="9" t="s">
        <v>76</v>
      </c>
    </row>
    <row r="60" spans="1:5">
      <c r="A60" s="9"/>
      <c r="B60" s="9">
        <v>91</v>
      </c>
      <c r="C60" s="9" t="s">
        <v>16</v>
      </c>
      <c r="D60" s="9" t="s">
        <v>77</v>
      </c>
      <c r="E60" s="9" t="s">
        <v>73</v>
      </c>
    </row>
    <row r="61" spans="1:5">
      <c r="A61" s="9"/>
      <c r="B61" s="9">
        <v>2</v>
      </c>
      <c r="C61" s="9" t="s">
        <v>18</v>
      </c>
      <c r="D61" s="9" t="s">
        <v>78</v>
      </c>
      <c r="E61" s="9" t="s">
        <v>79</v>
      </c>
    </row>
    <row r="62" spans="1:5">
      <c r="A62" s="9"/>
      <c r="B62" s="9">
        <v>427</v>
      </c>
      <c r="C62" s="9" t="s">
        <v>16</v>
      </c>
      <c r="D62" s="9" t="s">
        <v>80</v>
      </c>
      <c r="E62" s="9" t="s">
        <v>73</v>
      </c>
    </row>
    <row r="63" spans="1:5">
      <c r="A63" s="9"/>
      <c r="B63" s="9">
        <v>1</v>
      </c>
      <c r="C63" s="9" t="s">
        <v>16</v>
      </c>
      <c r="D63" s="9" t="s">
        <v>80</v>
      </c>
    </row>
    <row r="64" spans="1:5">
      <c r="A64" s="9"/>
      <c r="B64" s="9">
        <v>15</v>
      </c>
      <c r="C64" s="9" t="s">
        <v>18</v>
      </c>
      <c r="D64" s="9" t="s">
        <v>81</v>
      </c>
      <c r="E64" s="9" t="s">
        <v>82</v>
      </c>
    </row>
    <row r="65" spans="1:5">
      <c r="A65" s="9"/>
      <c r="B65" s="9">
        <v>1019</v>
      </c>
      <c r="C65" s="9" t="s">
        <v>16</v>
      </c>
      <c r="D65" s="9" t="s">
        <v>83</v>
      </c>
      <c r="E65" s="9" t="s">
        <v>73</v>
      </c>
    </row>
    <row r="66" spans="1:5">
      <c r="A66" s="9"/>
      <c r="B66" s="9">
        <v>629</v>
      </c>
      <c r="C66" s="9" t="s">
        <v>16</v>
      </c>
      <c r="D66" s="9" t="s">
        <v>84</v>
      </c>
      <c r="E66" s="9" t="s">
        <v>73</v>
      </c>
    </row>
    <row r="67" spans="1:5">
      <c r="A67" s="9"/>
      <c r="B67" s="9">
        <v>381</v>
      </c>
      <c r="C67" s="9" t="s">
        <v>16</v>
      </c>
      <c r="D67" s="9" t="s">
        <v>85</v>
      </c>
      <c r="E67" s="9" t="s">
        <v>73</v>
      </c>
    </row>
    <row r="68" spans="1:5">
      <c r="A68" s="9"/>
      <c r="B68" s="9">
        <v>132</v>
      </c>
      <c r="C68" s="9" t="s">
        <v>16</v>
      </c>
      <c r="D68" s="9" t="s">
        <v>86</v>
      </c>
      <c r="E68" s="9" t="s">
        <v>73</v>
      </c>
    </row>
    <row r="69" spans="1:5">
      <c r="A69" s="9"/>
      <c r="B69" s="9">
        <v>5</v>
      </c>
      <c r="C69" s="9" t="s">
        <v>16</v>
      </c>
      <c r="D69" s="9" t="s">
        <v>87</v>
      </c>
      <c r="E69" s="9" t="s">
        <v>73</v>
      </c>
    </row>
    <row r="70" spans="1:5">
      <c r="A70" s="9"/>
      <c r="B70" s="9">
        <v>178</v>
      </c>
      <c r="C70" s="9" t="s">
        <v>16</v>
      </c>
      <c r="D70" s="9" t="s">
        <v>88</v>
      </c>
      <c r="E70" s="9" t="s">
        <v>73</v>
      </c>
    </row>
    <row r="71" spans="1:5">
      <c r="A71" s="9"/>
      <c r="B71" s="9">
        <v>1</v>
      </c>
      <c r="C71" s="9" t="s">
        <v>16</v>
      </c>
      <c r="D71" s="9" t="s">
        <v>88</v>
      </c>
      <c r="E71" s="9" t="s">
        <v>89</v>
      </c>
    </row>
    <row r="72" spans="1:5">
      <c r="A72" s="9"/>
      <c r="B72" s="9">
        <v>8</v>
      </c>
      <c r="C72" s="9" t="s">
        <v>16</v>
      </c>
      <c r="D72" s="9" t="s">
        <v>90</v>
      </c>
      <c r="E72" s="9" t="s">
        <v>73</v>
      </c>
    </row>
    <row r="73" spans="1:5">
      <c r="A73" s="9"/>
      <c r="B73" s="9">
        <v>62</v>
      </c>
      <c r="C73" s="9" t="s">
        <v>16</v>
      </c>
      <c r="D73" s="9" t="s">
        <v>91</v>
      </c>
      <c r="E73" s="9" t="s">
        <v>73</v>
      </c>
    </row>
    <row r="74" spans="1:5">
      <c r="A74" s="9"/>
      <c r="B74" s="9">
        <v>295</v>
      </c>
      <c r="C74" s="9" t="s">
        <v>16</v>
      </c>
      <c r="D74" s="9" t="s">
        <v>92</v>
      </c>
      <c r="E74" s="9" t="s">
        <v>73</v>
      </c>
    </row>
    <row r="75" spans="1:5">
      <c r="A75" s="9"/>
      <c r="B75" s="9">
        <v>1</v>
      </c>
      <c r="C75" s="9"/>
      <c r="D75" s="9" t="s">
        <v>92</v>
      </c>
      <c r="E75" s="9" t="s">
        <v>93</v>
      </c>
    </row>
    <row r="76" spans="1:5">
      <c r="A76" s="9"/>
      <c r="B76" s="9">
        <v>1278</v>
      </c>
      <c r="C76" s="9" t="s">
        <v>16</v>
      </c>
      <c r="D76" s="9" t="s">
        <v>92</v>
      </c>
      <c r="E76" s="9" t="s">
        <v>74</v>
      </c>
    </row>
    <row r="77" spans="1:5">
      <c r="A77" s="9"/>
      <c r="B77" s="9">
        <v>2</v>
      </c>
      <c r="C77" s="9" t="s">
        <v>16</v>
      </c>
      <c r="D77" s="9" t="s">
        <v>94</v>
      </c>
      <c r="E77" s="9" t="s">
        <v>74</v>
      </c>
    </row>
    <row r="78" spans="1:5">
      <c r="A78" s="9"/>
      <c r="B78" s="9">
        <v>5</v>
      </c>
      <c r="C78" s="9" t="s">
        <v>16</v>
      </c>
      <c r="D78" s="9" t="s">
        <v>94</v>
      </c>
    </row>
    <row r="80" spans="1:5">
      <c r="A80" s="9" t="s">
        <v>95</v>
      </c>
    </row>
    <row r="81" spans="1:5">
      <c r="A81" s="9" t="s">
        <v>7</v>
      </c>
      <c r="B81" s="9" t="s">
        <v>96</v>
      </c>
      <c r="C81" s="9" t="s">
        <v>47</v>
      </c>
      <c r="D81" s="9" t="s">
        <v>70</v>
      </c>
      <c r="E81" s="9" t="s">
        <v>71</v>
      </c>
    </row>
    <row r="82" spans="1:5">
      <c r="A82" s="9"/>
      <c r="B82" s="9">
        <v>2690</v>
      </c>
      <c r="C82" s="9" t="s">
        <v>97</v>
      </c>
      <c r="D82" s="9" t="s">
        <v>72</v>
      </c>
      <c r="E82" s="9" t="s">
        <v>73</v>
      </c>
    </row>
    <row r="83" spans="1:5">
      <c r="A83" s="9"/>
      <c r="B83" s="9">
        <v>1</v>
      </c>
      <c r="C83" s="9" t="s">
        <v>97</v>
      </c>
      <c r="D83" s="9" t="s">
        <v>72</v>
      </c>
      <c r="E83" s="9" t="s">
        <v>74</v>
      </c>
    </row>
    <row r="84" spans="1:5">
      <c r="A84" s="9"/>
      <c r="B84" s="9">
        <v>236</v>
      </c>
      <c r="C84" s="9" t="s">
        <v>97</v>
      </c>
      <c r="D84" s="9" t="s">
        <v>72</v>
      </c>
    </row>
    <row r="85" spans="1:5">
      <c r="A85" s="9"/>
      <c r="B85" s="9">
        <v>1985</v>
      </c>
      <c r="C85" s="9" t="s">
        <v>97</v>
      </c>
      <c r="D85" s="9" t="s">
        <v>75</v>
      </c>
      <c r="E85" s="9" t="s">
        <v>73</v>
      </c>
    </row>
    <row r="86" spans="1:5">
      <c r="A86" s="9"/>
      <c r="B86" s="9">
        <v>10</v>
      </c>
      <c r="C86" s="9" t="s">
        <v>97</v>
      </c>
      <c r="D86" s="9" t="s">
        <v>75</v>
      </c>
    </row>
    <row r="87" spans="1:5">
      <c r="A87" s="9"/>
      <c r="B87" s="9">
        <v>1304</v>
      </c>
      <c r="C87" s="9" t="s">
        <v>97</v>
      </c>
      <c r="D87" s="9" t="s">
        <v>76</v>
      </c>
      <c r="E87" s="9" t="s">
        <v>73</v>
      </c>
    </row>
    <row r="88" spans="1:5">
      <c r="A88" s="9"/>
      <c r="B88" s="9">
        <v>11</v>
      </c>
      <c r="C88" s="9" t="s">
        <v>97</v>
      </c>
      <c r="D88" s="9" t="s">
        <v>76</v>
      </c>
    </row>
    <row r="89" spans="1:5">
      <c r="A89" s="9"/>
      <c r="B89" s="9">
        <v>91</v>
      </c>
      <c r="C89" s="9" t="s">
        <v>97</v>
      </c>
      <c r="D89" s="9" t="s">
        <v>77</v>
      </c>
      <c r="E89" s="9" t="s">
        <v>73</v>
      </c>
    </row>
    <row r="90" spans="1:5">
      <c r="A90" s="9"/>
      <c r="B90" s="9">
        <v>2</v>
      </c>
      <c r="C90" s="9" t="s">
        <v>98</v>
      </c>
      <c r="D90" s="9" t="s">
        <v>78</v>
      </c>
      <c r="E90" s="9" t="s">
        <v>79</v>
      </c>
    </row>
    <row r="91" spans="1:5">
      <c r="A91" s="9"/>
      <c r="B91" s="9">
        <v>427</v>
      </c>
      <c r="C91" s="9" t="s">
        <v>97</v>
      </c>
      <c r="D91" s="9" t="s">
        <v>80</v>
      </c>
      <c r="E91" s="9" t="s">
        <v>73</v>
      </c>
    </row>
    <row r="92" spans="1:5">
      <c r="A92" s="9"/>
      <c r="B92" s="9">
        <v>1</v>
      </c>
      <c r="C92" s="9" t="s">
        <v>97</v>
      </c>
      <c r="D92" s="9" t="s">
        <v>80</v>
      </c>
    </row>
    <row r="93" spans="1:5">
      <c r="A93" s="9"/>
      <c r="B93" s="9">
        <v>15</v>
      </c>
      <c r="C93" s="9" t="s">
        <v>98</v>
      </c>
      <c r="D93" s="9" t="s">
        <v>81</v>
      </c>
      <c r="E93" s="9" t="s">
        <v>82</v>
      </c>
    </row>
    <row r="94" spans="1:5">
      <c r="A94" s="9"/>
      <c r="B94" s="9">
        <v>1020</v>
      </c>
      <c r="C94" s="9" t="s">
        <v>97</v>
      </c>
      <c r="D94" s="9" t="s">
        <v>83</v>
      </c>
      <c r="E94" s="9" t="s">
        <v>73</v>
      </c>
    </row>
    <row r="95" spans="1:5">
      <c r="A95" s="9"/>
      <c r="B95" s="9">
        <v>630</v>
      </c>
      <c r="C95" s="9" t="s">
        <v>97</v>
      </c>
      <c r="D95" s="9" t="s">
        <v>84</v>
      </c>
      <c r="E95" s="9" t="s">
        <v>73</v>
      </c>
    </row>
    <row r="96" spans="1:5">
      <c r="A96" s="9"/>
      <c r="B96" s="9">
        <v>382</v>
      </c>
      <c r="C96" s="9" t="s">
        <v>97</v>
      </c>
      <c r="D96" s="9" t="s">
        <v>85</v>
      </c>
      <c r="E96" s="9" t="s">
        <v>73</v>
      </c>
    </row>
    <row r="97" spans="1:5">
      <c r="A97" s="9"/>
      <c r="B97" s="9">
        <v>132</v>
      </c>
      <c r="C97" s="9" t="s">
        <v>97</v>
      </c>
      <c r="D97" s="9" t="s">
        <v>86</v>
      </c>
      <c r="E97" s="9" t="s">
        <v>73</v>
      </c>
    </row>
    <row r="98" spans="1:5">
      <c r="A98" s="9"/>
      <c r="B98" s="9">
        <v>5</v>
      </c>
      <c r="C98" s="9" t="s">
        <v>97</v>
      </c>
      <c r="D98" s="9" t="s">
        <v>87</v>
      </c>
      <c r="E98" s="9" t="s">
        <v>73</v>
      </c>
    </row>
    <row r="99" spans="1:5">
      <c r="A99" s="9"/>
      <c r="B99" s="9">
        <v>178</v>
      </c>
      <c r="C99" s="9" t="s">
        <v>97</v>
      </c>
      <c r="D99" s="9" t="s">
        <v>88</v>
      </c>
      <c r="E99" s="9" t="s">
        <v>73</v>
      </c>
    </row>
    <row r="100" spans="1:5">
      <c r="A100" s="9"/>
      <c r="B100" s="9">
        <v>1</v>
      </c>
      <c r="C100" s="9" t="s">
        <v>97</v>
      </c>
      <c r="D100" s="9" t="s">
        <v>88</v>
      </c>
      <c r="E100" s="9" t="s">
        <v>89</v>
      </c>
    </row>
    <row r="101" spans="1:5">
      <c r="A101" s="9"/>
      <c r="B101" s="9">
        <v>8</v>
      </c>
      <c r="C101" s="9" t="s">
        <v>97</v>
      </c>
      <c r="D101" s="9" t="s">
        <v>90</v>
      </c>
      <c r="E101" s="9" t="s">
        <v>73</v>
      </c>
    </row>
    <row r="102" spans="1:5">
      <c r="A102" s="9"/>
      <c r="B102" s="9">
        <v>62</v>
      </c>
      <c r="C102" s="9" t="s">
        <v>97</v>
      </c>
      <c r="D102" s="9" t="s">
        <v>91</v>
      </c>
      <c r="E102" s="9" t="s">
        <v>73</v>
      </c>
    </row>
    <row r="103" spans="1:5">
      <c r="A103" s="9"/>
      <c r="B103" s="9">
        <v>317</v>
      </c>
      <c r="C103" s="9" t="s">
        <v>97</v>
      </c>
      <c r="D103" s="9" t="s">
        <v>92</v>
      </c>
      <c r="E103" s="9" t="s">
        <v>73</v>
      </c>
    </row>
    <row r="104" spans="1:5">
      <c r="A104" s="9"/>
      <c r="B104" s="9">
        <v>1</v>
      </c>
      <c r="C104" s="9"/>
      <c r="D104" s="9" t="s">
        <v>92</v>
      </c>
      <c r="E104" s="9" t="s">
        <v>93</v>
      </c>
    </row>
    <row r="105" spans="1:5">
      <c r="A105" s="9"/>
      <c r="B105" s="9">
        <v>1358</v>
      </c>
      <c r="C105" s="9" t="s">
        <v>97</v>
      </c>
      <c r="D105" s="9" t="s">
        <v>92</v>
      </c>
      <c r="E105" s="9" t="s">
        <v>74</v>
      </c>
    </row>
    <row r="106" spans="1:5">
      <c r="A106" s="9"/>
      <c r="B106" s="9">
        <v>2</v>
      </c>
      <c r="C106" s="9" t="s">
        <v>97</v>
      </c>
      <c r="D106" s="9" t="s">
        <v>94</v>
      </c>
      <c r="E106" s="9" t="s">
        <v>74</v>
      </c>
    </row>
    <row r="107" spans="1:5">
      <c r="A107" s="9"/>
      <c r="B107" s="9">
        <v>5</v>
      </c>
      <c r="C107" s="9" t="s">
        <v>97</v>
      </c>
      <c r="D107" s="9" t="s">
        <v>94</v>
      </c>
    </row>
    <row r="109" spans="1:5">
      <c r="A109" s="9" t="s">
        <v>99</v>
      </c>
    </row>
    <row r="110" spans="1:5">
      <c r="A110" s="9" t="s">
        <v>100</v>
      </c>
    </row>
    <row r="111" spans="1:5">
      <c r="A111" s="9" t="s">
        <v>101</v>
      </c>
    </row>
    <row r="112" spans="1:5">
      <c r="A112" s="9" t="s">
        <v>7</v>
      </c>
      <c r="B112" s="9" t="s">
        <v>51</v>
      </c>
      <c r="C112" s="9" t="s">
        <v>47</v>
      </c>
      <c r="D112" s="9" t="s">
        <v>55</v>
      </c>
    </row>
    <row r="113" spans="1:4">
      <c r="A113" s="9"/>
      <c r="B113" s="9">
        <v>3347</v>
      </c>
      <c r="C113" s="9" t="s">
        <v>30</v>
      </c>
      <c r="D113" s="9" t="s">
        <v>57</v>
      </c>
    </row>
    <row r="114" spans="1:4">
      <c r="A114" s="9"/>
      <c r="B114" s="9">
        <v>154</v>
      </c>
      <c r="C114" s="9" t="s">
        <v>34</v>
      </c>
      <c r="D114" s="9" t="s">
        <v>58</v>
      </c>
    </row>
    <row r="115" spans="1:4">
      <c r="A115" s="9"/>
      <c r="B115" s="9">
        <v>8</v>
      </c>
      <c r="C115" s="9" t="s">
        <v>30</v>
      </c>
      <c r="D115" s="9" t="s">
        <v>59</v>
      </c>
    </row>
    <row r="116" spans="1:4">
      <c r="A116" s="9"/>
      <c r="B116" s="9">
        <v>33</v>
      </c>
      <c r="C116" s="9" t="s">
        <v>30</v>
      </c>
      <c r="D116" s="9" t="s">
        <v>60</v>
      </c>
    </row>
    <row r="117" spans="1:4">
      <c r="A117" s="9"/>
      <c r="B117" s="9">
        <v>1629</v>
      </c>
      <c r="C117" s="9"/>
      <c r="D117" s="9" t="s">
        <v>102</v>
      </c>
    </row>
    <row r="118" spans="1:4">
      <c r="A118" s="9"/>
      <c r="B118" s="9">
        <v>630</v>
      </c>
      <c r="C118" s="9" t="s">
        <v>30</v>
      </c>
      <c r="D118" s="9" t="s">
        <v>61</v>
      </c>
    </row>
    <row r="119" spans="1:4">
      <c r="A119" s="9"/>
      <c r="B119" s="9">
        <v>228</v>
      </c>
      <c r="C119" s="9" t="s">
        <v>30</v>
      </c>
      <c r="D119" s="9" t="s">
        <v>62</v>
      </c>
    </row>
    <row r="120" spans="1:4">
      <c r="A120" s="9"/>
      <c r="B120" s="9">
        <v>18</v>
      </c>
      <c r="C120" s="9" t="s">
        <v>30</v>
      </c>
      <c r="D120" s="9" t="s">
        <v>63</v>
      </c>
    </row>
    <row r="121" spans="1:4">
      <c r="A121" s="9"/>
      <c r="B121" s="9">
        <v>11</v>
      </c>
      <c r="C121" s="9" t="s">
        <v>32</v>
      </c>
      <c r="D121" s="9" t="s">
        <v>64</v>
      </c>
    </row>
    <row r="122" spans="1:4">
      <c r="A122" s="9"/>
      <c r="B122" s="9">
        <v>7</v>
      </c>
      <c r="C122" s="9" t="s">
        <v>30</v>
      </c>
      <c r="D122" s="9" t="s">
        <v>65</v>
      </c>
    </row>
    <row r="124" spans="1:4">
      <c r="A124" s="9" t="s">
        <v>103</v>
      </c>
    </row>
    <row r="125" spans="1:4">
      <c r="A125" s="9" t="s">
        <v>7</v>
      </c>
      <c r="B125" s="9" t="s">
        <v>51</v>
      </c>
      <c r="C125" s="9" t="s">
        <v>47</v>
      </c>
    </row>
    <row r="126" spans="1:4">
      <c r="A126" s="9"/>
      <c r="B126" s="9">
        <v>4</v>
      </c>
      <c r="C126" s="9" t="s">
        <v>34</v>
      </c>
    </row>
    <row r="128" spans="1:4">
      <c r="A128" s="9" t="s">
        <v>104</v>
      </c>
    </row>
    <row r="129" spans="1:5">
      <c r="A129" s="9" t="s">
        <v>105</v>
      </c>
    </row>
    <row r="130" spans="1:5">
      <c r="A130" s="9" t="s">
        <v>106</v>
      </c>
    </row>
    <row r="131" spans="1:5">
      <c r="A131" s="9" t="s">
        <v>100</v>
      </c>
    </row>
    <row r="132" spans="1:5">
      <c r="A132" s="9" t="s">
        <v>7</v>
      </c>
      <c r="B132" s="9" t="s">
        <v>51</v>
      </c>
      <c r="C132" s="9" t="s">
        <v>47</v>
      </c>
      <c r="D132" s="9" t="s">
        <v>48</v>
      </c>
      <c r="E132" s="9" t="s">
        <v>55</v>
      </c>
    </row>
    <row r="134" spans="1:5">
      <c r="A134" s="9" t="s">
        <v>107</v>
      </c>
    </row>
    <row r="135" spans="1:5">
      <c r="A135" s="9" t="s">
        <v>108</v>
      </c>
    </row>
    <row r="136" spans="1:5">
      <c r="A136" s="9" t="s">
        <v>109</v>
      </c>
    </row>
    <row r="137" spans="1:5">
      <c r="A137" s="9" t="s">
        <v>110</v>
      </c>
    </row>
    <row r="138" spans="1:5">
      <c r="A138" s="9" t="s">
        <v>111</v>
      </c>
      <c r="B138" s="9" t="s">
        <v>112</v>
      </c>
      <c r="C138" s="9" t="s">
        <v>113</v>
      </c>
      <c r="D138" s="9" t="s">
        <v>70</v>
      </c>
      <c r="E138" s="9" t="s">
        <v>71</v>
      </c>
    </row>
    <row r="139" spans="1:5">
      <c r="A139" s="9">
        <v>992</v>
      </c>
      <c r="B139" s="9"/>
      <c r="C139" s="9"/>
      <c r="D139" s="9" t="s">
        <v>72</v>
      </c>
      <c r="E139" s="9" t="s">
        <v>73</v>
      </c>
    </row>
    <row r="140" spans="1:5">
      <c r="A140" s="9">
        <v>2</v>
      </c>
      <c r="B140" s="9"/>
      <c r="C140" s="9"/>
      <c r="D140" s="9" t="s">
        <v>72</v>
      </c>
      <c r="E140" s="9" t="s">
        <v>74</v>
      </c>
    </row>
    <row r="141" spans="1:5">
      <c r="A141" s="9">
        <v>729</v>
      </c>
      <c r="B141" s="9"/>
      <c r="C141" s="9"/>
      <c r="D141" s="9" t="s">
        <v>72</v>
      </c>
    </row>
    <row r="142" spans="1:5">
      <c r="A142" s="9">
        <v>705</v>
      </c>
      <c r="B142" s="9"/>
      <c r="C142" s="9"/>
      <c r="D142" s="9" t="s">
        <v>75</v>
      </c>
      <c r="E142" s="9" t="s">
        <v>73</v>
      </c>
    </row>
    <row r="143" spans="1:5">
      <c r="A143" s="9">
        <v>4</v>
      </c>
      <c r="B143" s="9"/>
      <c r="C143" s="9"/>
      <c r="D143" s="9" t="s">
        <v>75</v>
      </c>
    </row>
    <row r="144" spans="1:5">
      <c r="A144" s="9">
        <v>315</v>
      </c>
      <c r="B144" s="9"/>
      <c r="C144" s="9"/>
      <c r="D144" s="9" t="s">
        <v>76</v>
      </c>
      <c r="E144" s="9" t="s">
        <v>73</v>
      </c>
    </row>
    <row r="145" spans="1:5">
      <c r="A145" s="9">
        <v>6</v>
      </c>
      <c r="B145" s="9"/>
      <c r="C145" s="9"/>
      <c r="D145" s="9" t="s">
        <v>76</v>
      </c>
    </row>
    <row r="146" spans="1:5">
      <c r="A146" s="9">
        <v>88</v>
      </c>
      <c r="B146" s="9" t="s">
        <v>36</v>
      </c>
      <c r="C146" s="9"/>
      <c r="D146" s="9" t="s">
        <v>77</v>
      </c>
      <c r="E146" s="9" t="s">
        <v>73</v>
      </c>
    </row>
    <row r="147" spans="1:5">
      <c r="A147" s="9">
        <v>155</v>
      </c>
      <c r="B147" s="9"/>
      <c r="C147" s="9"/>
      <c r="D147" s="9" t="s">
        <v>80</v>
      </c>
      <c r="E147" s="9" t="s">
        <v>73</v>
      </c>
    </row>
    <row r="148" spans="1:5">
      <c r="A148" s="9">
        <v>559</v>
      </c>
      <c r="B148" s="9" t="s">
        <v>36</v>
      </c>
      <c r="C148" s="9"/>
      <c r="D148" s="9" t="s">
        <v>83</v>
      </c>
      <c r="E148" s="9" t="s">
        <v>73</v>
      </c>
    </row>
    <row r="149" spans="1:5">
      <c r="A149" s="9">
        <v>1</v>
      </c>
      <c r="B149" s="9"/>
      <c r="C149" s="9"/>
      <c r="D149" s="9" t="s">
        <v>114</v>
      </c>
      <c r="E149" s="9" t="s">
        <v>73</v>
      </c>
    </row>
    <row r="150" spans="1:5">
      <c r="A150" s="9">
        <v>149</v>
      </c>
      <c r="B150" s="9" t="s">
        <v>36</v>
      </c>
      <c r="C150" s="9"/>
      <c r="D150" s="9" t="s">
        <v>84</v>
      </c>
      <c r="E150" s="9" t="s">
        <v>73</v>
      </c>
    </row>
    <row r="151" spans="1:5">
      <c r="A151" s="9">
        <v>42</v>
      </c>
      <c r="B151" s="9" t="s">
        <v>36</v>
      </c>
      <c r="C151" s="9"/>
      <c r="D151" s="9" t="s">
        <v>85</v>
      </c>
      <c r="E151" s="9" t="s">
        <v>73</v>
      </c>
    </row>
    <row r="152" spans="1:5">
      <c r="A152" s="9">
        <v>6</v>
      </c>
      <c r="B152" s="9" t="s">
        <v>36</v>
      </c>
      <c r="C152" s="9"/>
      <c r="D152" s="9" t="s">
        <v>86</v>
      </c>
      <c r="E152" s="9" t="s">
        <v>73</v>
      </c>
    </row>
    <row r="153" spans="1:5">
      <c r="A153" s="9">
        <v>5</v>
      </c>
      <c r="B153" s="9"/>
      <c r="C153" s="9"/>
      <c r="D153" s="9" t="s">
        <v>87</v>
      </c>
      <c r="E153" s="9" t="s">
        <v>73</v>
      </c>
    </row>
    <row r="154" spans="1:5">
      <c r="A154" s="9">
        <v>70</v>
      </c>
      <c r="B154" s="9"/>
      <c r="C154" s="9"/>
      <c r="D154" s="9" t="s">
        <v>88</v>
      </c>
      <c r="E154" s="9" t="s">
        <v>73</v>
      </c>
    </row>
    <row r="155" spans="1:5">
      <c r="A155" s="9">
        <v>3</v>
      </c>
      <c r="B155" s="9"/>
      <c r="C155" s="9"/>
      <c r="D155" s="9" t="s">
        <v>91</v>
      </c>
      <c r="E155" s="9" t="s">
        <v>73</v>
      </c>
    </row>
    <row r="156" spans="1:5">
      <c r="A156" s="9">
        <v>3</v>
      </c>
      <c r="B156" s="9"/>
      <c r="C156" s="9"/>
      <c r="D156" s="9" t="s">
        <v>92</v>
      </c>
      <c r="E156" s="9" t="s">
        <v>73</v>
      </c>
    </row>
    <row r="157" spans="1:5">
      <c r="A157" s="9">
        <v>2</v>
      </c>
      <c r="B157" s="9"/>
      <c r="C157" s="9"/>
      <c r="D157" s="9" t="s">
        <v>92</v>
      </c>
      <c r="E157" s="9" t="s">
        <v>74</v>
      </c>
    </row>
    <row r="158" spans="1:5">
      <c r="A158" s="9">
        <v>2</v>
      </c>
      <c r="B158" s="9"/>
      <c r="C158" s="9"/>
      <c r="D158" s="9" t="s">
        <v>94</v>
      </c>
      <c r="E158" s="9" t="s">
        <v>79</v>
      </c>
    </row>
    <row r="159" spans="1:5">
      <c r="A159" s="9">
        <v>1</v>
      </c>
      <c r="B159" s="9"/>
      <c r="C159" s="9"/>
      <c r="D159" s="9" t="s">
        <v>94</v>
      </c>
      <c r="E159" s="9" t="s">
        <v>115</v>
      </c>
    </row>
    <row r="160" spans="1:5">
      <c r="A160" s="9">
        <v>586</v>
      </c>
      <c r="B160" s="9"/>
      <c r="C160" s="9"/>
      <c r="D160" s="9" t="s">
        <v>94</v>
      </c>
      <c r="E160" s="9" t="s">
        <v>93</v>
      </c>
    </row>
    <row r="161" spans="1:5">
      <c r="A161" s="9">
        <v>1</v>
      </c>
      <c r="B161" s="9"/>
      <c r="C161" s="9"/>
      <c r="D161" s="9" t="s">
        <v>94</v>
      </c>
      <c r="E161" s="9" t="s">
        <v>74</v>
      </c>
    </row>
    <row r="162" spans="1:5">
      <c r="A162" s="9">
        <v>2</v>
      </c>
      <c r="B162" s="9"/>
      <c r="C162" s="9"/>
      <c r="D162" s="9" t="s">
        <v>94</v>
      </c>
      <c r="E162" s="9" t="s">
        <v>116</v>
      </c>
    </row>
    <row r="163" spans="1:5">
      <c r="A163" s="9">
        <v>12</v>
      </c>
      <c r="B163" s="9"/>
      <c r="C163" s="9"/>
      <c r="D163" s="9" t="s">
        <v>94</v>
      </c>
    </row>
    <row r="165" spans="1:5">
      <c r="A165" s="9" t="s">
        <v>104</v>
      </c>
    </row>
    <row r="166" spans="1:5">
      <c r="A166" s="9" t="s">
        <v>117</v>
      </c>
    </row>
    <row r="167" spans="1:5">
      <c r="A167" s="9" t="s">
        <v>108</v>
      </c>
    </row>
    <row r="168" spans="1:5">
      <c r="A168" s="9" t="s">
        <v>118</v>
      </c>
    </row>
    <row r="169" spans="1:5">
      <c r="A169" s="9" t="s">
        <v>111</v>
      </c>
      <c r="B169" s="9" t="s">
        <v>112</v>
      </c>
      <c r="C169" s="9" t="s">
        <v>113</v>
      </c>
      <c r="D169" s="9" t="s">
        <v>119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2025-01-07T19:19:27Z</dcterms:created>
  <dcterms:modified xsi:type="dcterms:W3CDTF">2025-01-07T19:19:27Z</dcterms:modified>
</cp:coreProperties>
</file>