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<sst xmlns="http://schemas.openxmlformats.org/spreadsheetml/2006/main" count="539" uniqueCount="170">
  <si>
    <t>report_code</t>
  </si>
  <si>
    <t>count_as_value</t>
  </si>
  <si>
    <t>report_name</t>
  </si>
  <si>
    <t>data</t>
  </si>
  <si>
    <t>note</t>
  </si>
  <si>
    <t>pn</t>
  </si>
  <si>
    <t>Total new registration</t>
  </si>
  <si>
    <t xml:space="preserve"> </t>
  </si>
  <si>
    <t>ar,arj</t>
  </si>
  <si>
    <t>Active resident cardholders at year-end</t>
  </si>
  <si>
    <t>anr</t>
  </si>
  <si>
    <t>Active non-resident cardholders at year-end</t>
  </si>
  <si>
    <t>abc</t>
  </si>
  <si>
    <t>Active BC OneCard cardholders at year end</t>
  </si>
  <si>
    <t>arj</t>
  </si>
  <si>
    <t>Number of registered children and youths with active cards.</t>
  </si>
  <si>
    <t>tp</t>
  </si>
  <si>
    <t>Total print titles held</t>
  </si>
  <si>
    <t>tav</t>
  </si>
  <si>
    <t>Audio-visual materials, titles held</t>
  </si>
  <si>
    <t>vp,vpm</t>
  </si>
  <si>
    <t>Catalogued print volumes held (vp for printed materials; vpm for printed materials in other languages)</t>
  </si>
  <si>
    <t>vtb</t>
  </si>
  <si>
    <t>Restricted circulation talking books, volumes held</t>
  </si>
  <si>
    <t>vav,vavm</t>
  </si>
  <si>
    <t>Total audio-visual materials, volumes held  (vav for audio-visual materials; vavm for audio-visual materials in other languages)</t>
  </si>
  <si>
    <t>vpm</t>
  </si>
  <si>
    <t>Print materials in non-official languages, volumes held</t>
  </si>
  <si>
    <t>vavm</t>
  </si>
  <si>
    <t>Audio-visual materials in non-official languages,volumes held</t>
  </si>
  <si>
    <t>cr</t>
  </si>
  <si>
    <t>Circulation of print and other physical materials to resident cardholders</t>
  </si>
  <si>
    <t>cnr</t>
  </si>
  <si>
    <t>Circulation of print and other physical materials to non-resident cardholders</t>
  </si>
  <si>
    <t>cbc</t>
  </si>
  <si>
    <t>Circulation of print and other physical materials to BC OneCard cardholders</t>
  </si>
  <si>
    <t>cc</t>
  </si>
  <si>
    <t>Circulation of children's materials</t>
  </si>
  <si>
    <t>cda</t>
  </si>
  <si>
    <t>Circulation of restricted circulation audio materials (e.g. DAISY. Incl. LLB DAISY Books)</t>
  </si>
  <si>
    <t>Library Website and catalogue virtual visits</t>
  </si>
  <si>
    <t>Library Website virtual visits</t>
  </si>
  <si>
    <t>Non-LibPress libraries: to add up Website virtual visits to the left cell</t>
  </si>
  <si>
    <t>Catalogue virtual visits</t>
  </si>
  <si>
    <t>Bibliocomms libraries:  to add up catalogue virtual visits from B'Commons catalogue to the left cell</t>
  </si>
  <si>
    <t>New Patrons</t>
  </si>
  <si>
    <t>Patron count</t>
  </si>
  <si>
    <t>count as</t>
  </si>
  <si>
    <t>Home Library</t>
  </si>
  <si>
    <t>Taylor Public Library</t>
  </si>
  <si>
    <t>Home Libraries of</t>
  </si>
  <si>
    <t>Opted in Users</t>
  </si>
  <si>
    <t>count</t>
  </si>
  <si>
    <t>Active Patrons</t>
  </si>
  <si>
    <t>in Last 3 YEARS</t>
  </si>
  <si>
    <t>where circ=home branch</t>
  </si>
  <si>
    <t>Patron Group</t>
  </si>
  <si>
    <t>ar</t>
  </si>
  <si>
    <t>PL Adult</t>
  </si>
  <si>
    <t>PL BC OneCard</t>
  </si>
  <si>
    <t>PL Circ +Full Cat</t>
  </si>
  <si>
    <t>PL Juvenile</t>
  </si>
  <si>
    <t>PL No-fines</t>
  </si>
  <si>
    <t>where circ lib</t>
  </si>
  <si>
    <t>not equal home lib</t>
  </si>
  <si>
    <t>Titles Held</t>
  </si>
  <si>
    <t>titles</t>
  </si>
  <si>
    <t>shelving location</t>
  </si>
  <si>
    <t>circ_modifier</t>
  </si>
  <si>
    <t>TPL - Activity Kits</t>
  </si>
  <si>
    <t>kit</t>
  </si>
  <si>
    <t>TPL - Adult  Paperback</t>
  </si>
  <si>
    <t>book</t>
  </si>
  <si>
    <t>TPL - Adult Fiction</t>
  </si>
  <si>
    <t>TPL - Audio Books</t>
  </si>
  <si>
    <t>audiobook-cassette</t>
  </si>
  <si>
    <t>audiobook-cd</t>
  </si>
  <si>
    <t>cassette-and-book</t>
  </si>
  <si>
    <t>cassettes</t>
  </si>
  <si>
    <t>TPL - Board Books</t>
  </si>
  <si>
    <t>box</t>
  </si>
  <si>
    <t>TPL - CD Audiobook</t>
  </si>
  <si>
    <t>cd-and-book</t>
  </si>
  <si>
    <t>TPL - CD Audiobook - Downstrs</t>
  </si>
  <si>
    <t>compact-disc</t>
  </si>
  <si>
    <t>TPL - DVDs</t>
  </si>
  <si>
    <t>dvd</t>
  </si>
  <si>
    <t>TPL - DVDs - Downstrs</t>
  </si>
  <si>
    <t>TPL - Easy - Downstrs</t>
  </si>
  <si>
    <t>TPL - Easy Books</t>
  </si>
  <si>
    <t>TPL - Games</t>
  </si>
  <si>
    <t>game</t>
  </si>
  <si>
    <t>non-circulating</t>
  </si>
  <si>
    <t>TPL - Juv/YA - Downstrs</t>
  </si>
  <si>
    <t>TPL - Juvenile Fiction</t>
  </si>
  <si>
    <t>TPL - Kits</t>
  </si>
  <si>
    <t>language-learning</t>
  </si>
  <si>
    <t>TPL - Large Print</t>
  </si>
  <si>
    <t>large-print</t>
  </si>
  <si>
    <t>TPL - Magazines</t>
  </si>
  <si>
    <t>magazine</t>
  </si>
  <si>
    <t>TPL - Non-Fiction - Juvenile</t>
  </si>
  <si>
    <t>TPL - Non-fiction - Adult</t>
  </si>
  <si>
    <t>TPL - Non-fiction - Downstrs</t>
  </si>
  <si>
    <t>TPL - Non-fiction Youth</t>
  </si>
  <si>
    <t>TPL - PBK/FIC - Downstrs</t>
  </si>
  <si>
    <t>TPL - STEM/STEAM</t>
  </si>
  <si>
    <t>TPL - Young Adult</t>
  </si>
  <si>
    <t>Taylor Seed Catalogue</t>
  </si>
  <si>
    <t>equipment</t>
  </si>
  <si>
    <t>Volumes Held</t>
  </si>
  <si>
    <t>volumes</t>
  </si>
  <si>
    <t>vav</t>
  </si>
  <si>
    <t>vp</t>
  </si>
  <si>
    <t>Circ by Home Lib</t>
  </si>
  <si>
    <t>and Patron Group</t>
  </si>
  <si>
    <t>where circ = home lib</t>
  </si>
  <si>
    <t>PL ILL</t>
  </si>
  <si>
    <t>Circ where circ lib != home lib</t>
  </si>
  <si>
    <t>Non Catalogued</t>
  </si>
  <si>
    <t>Circulation by</t>
  </si>
  <si>
    <t>Patron Home Lib</t>
  </si>
  <si>
    <t>Children Circ</t>
  </si>
  <si>
    <t>&amp; Restricted Circ Materials</t>
  </si>
  <si>
    <t>by Shelving Location</t>
  </si>
  <si>
    <t>and circ mod</t>
  </si>
  <si>
    <t>Circ count</t>
  </si>
  <si>
    <t>child count as</t>
  </si>
  <si>
    <t>book count as</t>
  </si>
  <si>
    <t>Shelving Location</t>
  </si>
  <si>
    <t>ADULT Christian Fiction</t>
  </si>
  <si>
    <t>ADULT Fiction</t>
  </si>
  <si>
    <t>ADULT Non-Fiction</t>
  </si>
  <si>
    <t>Adult Fiction</t>
  </si>
  <si>
    <t>paperback</t>
  </si>
  <si>
    <t>Adult Hardcover Fiction</t>
  </si>
  <si>
    <t>Adult Non Fiction</t>
  </si>
  <si>
    <t>Adult Non fiction</t>
  </si>
  <si>
    <t>Adult Non-Fiction</t>
  </si>
  <si>
    <t>Adult Non-fiction</t>
  </si>
  <si>
    <t>Adult Paperback</t>
  </si>
  <si>
    <t>Adult Paperbacks - Romance</t>
  </si>
  <si>
    <t>CHILDRENS Non-Fiction</t>
  </si>
  <si>
    <t>juvenile-collection</t>
  </si>
  <si>
    <t>DVD</t>
  </si>
  <si>
    <t>Fiction</t>
  </si>
  <si>
    <t>Graphic Novels</t>
  </si>
  <si>
    <t>JUNIOR Non-Fiction</t>
  </si>
  <si>
    <t>Junior Fiction</t>
  </si>
  <si>
    <t>Junior Fiction - Upstairs</t>
  </si>
  <si>
    <t>Juvenile Fiction</t>
  </si>
  <si>
    <t>Kids Room</t>
  </si>
  <si>
    <t>Large print</t>
  </si>
  <si>
    <t>Main Floor - Adult Fiction</t>
  </si>
  <si>
    <t>Mary John Collection</t>
  </si>
  <si>
    <t>Mystery</t>
  </si>
  <si>
    <t>Mystery &amp; Crime</t>
  </si>
  <si>
    <t>Mystery Fiction</t>
  </si>
  <si>
    <t>Non Fiction</t>
  </si>
  <si>
    <t xml:space="preserve">Non-Fiction </t>
  </si>
  <si>
    <t>Non-fiction</t>
  </si>
  <si>
    <t>Paperbacks (Romance)</t>
  </si>
  <si>
    <t>Stacks</t>
  </si>
  <si>
    <t>inter-library-loan</t>
  </si>
  <si>
    <t>Upper Floor - Non Fiction</t>
  </si>
  <si>
    <t>YOUNG ADULT Fiction</t>
  </si>
  <si>
    <t>Young Adult</t>
  </si>
  <si>
    <t>Children</t>
  </si>
  <si>
    <t>by Item Type</t>
  </si>
  <si>
    <t>Item Type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</si>
</sst>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0AD1E"/>
        <bgColor indexed="64"/>
      </patternFill>
    </fill>
    <fill>
      <patternFill patternType="solid">
        <fgColor rgb="FFE1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3D3D3"/>
      <color rgb="FFF0AD1E"/>
      <color rgb="FFE1CC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4"/>
  <sheetViews>
    <sheetView tabSelected="1" workbookViewId="0"/>
  </sheetViews>
  <sheetFormatPr defaultRowHeight="15"/>
  <cols>
    <col min="1" max="1" width="20.7109375" customWidth="1"/>
    <col min="2" max="2" width="20.7109375" customWidth="1"/>
    <col min="3" max="3" width="25.7109375" customWidth="1"/>
    <col min="4" max="4" width="25.7109375" customWidth="1"/>
    <col min="5" max="5" width="25.7109375" customWidth="1"/>
    <col min="6" max="6" width="25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535</v>
      </c>
      <c r="B2" s="2" t="s">
        <v>5</v>
      </c>
      <c r="C2" s="2" t="s">
        <v>6</v>
      </c>
      <c r="D2">
        <f>SUMIF(C24:C9999, "pn", B24:B9999)</f>
        <v>0</v>
      </c>
      <c r="E2" s="2" t="s">
        <v>7</v>
      </c>
    </row>
    <row r="3" spans="1:5">
      <c r="A3" s="3">
        <v>532</v>
      </c>
      <c r="B3" s="3" t="s">
        <v>8</v>
      </c>
      <c r="C3" s="3" t="s">
        <v>9</v>
      </c>
      <c r="D3">
        <f>SUMIF(C24:C10003,"ar",B24:B10003)+SUMIF(C24:C10003,"arj",B24:B10003)</f>
        <v>0</v>
      </c>
      <c r="E3" s="3" t="s">
        <v>7</v>
      </c>
    </row>
    <row r="4" spans="1:5">
      <c r="A4" s="3">
        <v>534</v>
      </c>
      <c r="B4" s="3" t="s">
        <v>10</v>
      </c>
      <c r="C4" s="3" t="s">
        <v>11</v>
      </c>
      <c r="D4">
        <f>SUMIF(C24:C10004,"anr",B24:B10004)</f>
        <v>0</v>
      </c>
      <c r="E4" s="3" t="s">
        <v>7</v>
      </c>
    </row>
    <row r="5" spans="1:5">
      <c r="A5" s="3">
        <v>537</v>
      </c>
      <c r="B5" s="3" t="s">
        <v>12</v>
      </c>
      <c r="C5" s="3" t="s">
        <v>13</v>
      </c>
      <c r="D5">
        <f>SUMIF(C24:C10005,"abc",B24:B10005)</f>
        <v>0</v>
      </c>
      <c r="E5" s="3" t="s">
        <v>7</v>
      </c>
    </row>
    <row r="6" spans="1:5">
      <c r="A6" s="3">
        <v>545</v>
      </c>
      <c r="B6" s="3" t="s">
        <v>14</v>
      </c>
      <c r="C6" s="3" t="s">
        <v>15</v>
      </c>
      <c r="D6">
        <f>SUMIF(C24:C10006,"arj",B24:B10006)</f>
        <v>0</v>
      </c>
      <c r="E6" s="3" t="s">
        <v>7</v>
      </c>
    </row>
    <row r="7" spans="1:5">
      <c r="A7" s="4">
        <v>325</v>
      </c>
      <c r="B7" s="4" t="s">
        <v>16</v>
      </c>
      <c r="C7" s="4" t="s">
        <v>17</v>
      </c>
      <c r="D7">
        <f>SUMIF(C24:C9999,"tp",B24:B9999)</f>
        <v>0</v>
      </c>
      <c r="E7" s="4" t="s">
        <v>7</v>
      </c>
    </row>
    <row r="8" spans="1:5">
      <c r="A8" s="4">
        <v>454</v>
      </c>
      <c r="B8" s="4" t="s">
        <v>18</v>
      </c>
      <c r="C8" s="4" t="s">
        <v>19</v>
      </c>
      <c r="D8">
        <f>SUMIF(C24:C10008,"tav",B24:B10008)</f>
        <v>0</v>
      </c>
      <c r="E8" s="4" t="s">
        <v>7</v>
      </c>
    </row>
    <row r="9" spans="1:5">
      <c r="A9" s="5">
        <v>280</v>
      </c>
      <c r="B9" s="5" t="s">
        <v>20</v>
      </c>
      <c r="C9" s="5" t="s">
        <v>21</v>
      </c>
      <c r="D9">
        <f>SUMIF(C24:C10009,"vp",B24:B10009)+SUMIF(C24:C10009,"vpm",B24:B10009)</f>
        <v>0</v>
      </c>
      <c r="E9" s="5" t="s">
        <v>7</v>
      </c>
    </row>
    <row r="10" spans="1:5">
      <c r="A10" s="5">
        <v>360</v>
      </c>
      <c r="B10" s="5" t="s">
        <v>22</v>
      </c>
      <c r="C10" s="5" t="s">
        <v>23</v>
      </c>
      <c r="D10">
        <f>SUMIF(C24:C10010,"vtb",B24:B10010)</f>
        <v>0</v>
      </c>
      <c r="E10" s="5" t="s">
        <v>7</v>
      </c>
    </row>
    <row r="11" spans="1:5">
      <c r="A11" s="5">
        <v>450</v>
      </c>
      <c r="B11" s="5" t="s">
        <v>24</v>
      </c>
      <c r="C11" s="5" t="s">
        <v>25</v>
      </c>
      <c r="D11">
        <f>SUMIF(C24:C10011,"vav",B24:B10011)+SUMIF(C24:C10012,"vavm",B24:B10012)</f>
        <v>0</v>
      </c>
      <c r="E11" s="5" t="s">
        <v>7</v>
      </c>
    </row>
    <row r="12" spans="1:5">
      <c r="A12" s="5">
        <v>355</v>
      </c>
      <c r="B12" s="5" t="s">
        <v>26</v>
      </c>
      <c r="C12" s="5" t="s">
        <v>27</v>
      </c>
      <c r="D12">
        <f>SUMIF(C24:C10014,"vpm",B24:B10014)</f>
        <v>0</v>
      </c>
      <c r="E12" s="5" t="s">
        <v>7</v>
      </c>
    </row>
    <row r="13" spans="1:5">
      <c r="A13" s="5">
        <v>455</v>
      </c>
      <c r="B13" s="5" t="s">
        <v>28</v>
      </c>
      <c r="C13" s="5" t="s">
        <v>29</v>
      </c>
      <c r="D13">
        <f>SUMIF(C24:C10015,"vavm",B24:B10015)</f>
        <v>0</v>
      </c>
      <c r="E13" s="5" t="s">
        <v>7</v>
      </c>
    </row>
    <row r="14" spans="1:5">
      <c r="A14" s="6">
        <v>551</v>
      </c>
      <c r="B14" s="6" t="s">
        <v>30</v>
      </c>
      <c r="C14" s="6" t="s">
        <v>31</v>
      </c>
      <c r="D14">
        <f>SUMIF(C24:C10018,"cr",B24:B10018)</f>
        <v>0</v>
      </c>
      <c r="E14" s="6" t="s">
        <v>7</v>
      </c>
    </row>
    <row r="15" spans="1:5">
      <c r="A15" s="6">
        <v>552</v>
      </c>
      <c r="B15" s="6" t="s">
        <v>32</v>
      </c>
      <c r="C15" s="6" t="s">
        <v>33</v>
      </c>
      <c r="D15">
        <f>SUMIF(C24:C10019,"cnr",B24:B10019)</f>
        <v>0</v>
      </c>
      <c r="E15" s="6" t="s">
        <v>7</v>
      </c>
    </row>
    <row r="16" spans="1:5">
      <c r="A16" s="6">
        <v>554</v>
      </c>
      <c r="B16" s="6" t="s">
        <v>34</v>
      </c>
      <c r="C16" s="6" t="s">
        <v>35</v>
      </c>
      <c r="D16">
        <f>SUMIF(C24:C10021,"cbc",B24:B10021)</f>
        <v>0</v>
      </c>
      <c r="E16" s="6" t="s">
        <v>7</v>
      </c>
    </row>
    <row r="17" spans="1:5">
      <c r="A17" s="7">
        <v>565</v>
      </c>
      <c r="B17" s="7" t="s">
        <v>36</v>
      </c>
      <c r="C17" s="7" t="s">
        <v>37</v>
      </c>
      <c r="D17">
        <f>SUMIF(B24:B10021,"cc",A24:A10021)</f>
        <v>0</v>
      </c>
      <c r="E17" s="7" t="s">
        <v>7</v>
      </c>
    </row>
    <row r="18" spans="1:5">
      <c r="A18" s="7">
        <v>567</v>
      </c>
      <c r="B18" s="7" t="s">
        <v>38</v>
      </c>
      <c r="C18" s="7" t="s">
        <v>39</v>
      </c>
      <c r="D18">
        <f>SUMIF(C24:C10027,"cda",A24:A10027)</f>
        <v>0</v>
      </c>
      <c r="E18" s="7" t="s">
        <v>7</v>
      </c>
    </row>
    <row r="19" spans="1:5">
      <c r="A19" s="8">
        <v>766</v>
      </c>
      <c r="B19" s="8"/>
      <c r="C19" s="8" t="s">
        <v>40</v>
      </c>
      <c r="D19">
        <f>SUM(D20:D21)</f>
        <v>0</v>
      </c>
    </row>
    <row r="20" spans="1:5">
      <c r="A20" s="8"/>
      <c r="B20" s="8"/>
      <c r="C20" s="8" t="s">
        <v>41</v>
      </c>
      <c r="D20" s="8">
        <v>1190</v>
      </c>
      <c r="E20" s="8" t="s">
        <v>42</v>
      </c>
    </row>
    <row r="21" spans="1:5">
      <c r="A21" s="8"/>
      <c r="B21" s="8"/>
      <c r="C21" s="8" t="s">
        <v>43</v>
      </c>
      <c r="D21" s="8">
        <v>492</v>
      </c>
      <c r="E21" s="8" t="s">
        <v>44</v>
      </c>
    </row>
    <row r="22" spans="1:5">
      <c r="A22" s="9" t="s">
        <v>45</v>
      </c>
    </row>
    <row r="23" spans="1:5">
      <c r="A23" s="9" t="s">
        <v>7</v>
      </c>
      <c r="B23" s="9" t="s">
        <v>46</v>
      </c>
      <c r="C23" s="9" t="s">
        <v>47</v>
      </c>
      <c r="D23" s="9" t="s">
        <v>48</v>
      </c>
    </row>
    <row r="24" spans="1:5">
      <c r="A24" s="9"/>
      <c r="B24" s="9">
        <v>24</v>
      </c>
      <c r="C24" s="9" t="s">
        <v>5</v>
      </c>
      <c r="D24" s="9" t="s">
        <v>49</v>
      </c>
    </row>
    <row r="26" spans="1:5">
      <c r="A26" s="9" t="s">
        <v>50</v>
      </c>
    </row>
    <row r="27" spans="1:5">
      <c r="A27" s="9" t="s">
        <v>51</v>
      </c>
    </row>
    <row r="28" spans="1:5">
      <c r="A28" s="9" t="s">
        <v>7</v>
      </c>
      <c r="B28" s="9" t="s">
        <v>52</v>
      </c>
      <c r="C28" s="9" t="s">
        <v>47</v>
      </c>
    </row>
    <row r="29" spans="1:5">
      <c r="A29" s="9"/>
      <c r="B29" s="9">
        <v>7</v>
      </c>
      <c r="C29" s="9" t="s">
        <v>5</v>
      </c>
    </row>
    <row r="31" spans="1:5">
      <c r="A31" s="9" t="s">
        <v>53</v>
      </c>
    </row>
    <row r="32" spans="1:5">
      <c r="A32" s="9" t="s">
        <v>54</v>
      </c>
    </row>
    <row r="33" spans="1:4">
      <c r="A33" s="9" t="s">
        <v>55</v>
      </c>
    </row>
    <row r="34" spans="1:4">
      <c r="A34" s="9" t="s">
        <v>7</v>
      </c>
      <c r="B34" s="9" t="s">
        <v>52</v>
      </c>
      <c r="C34" s="9" t="s">
        <v>47</v>
      </c>
      <c r="D34" s="9" t="s">
        <v>56</v>
      </c>
    </row>
    <row r="35" spans="1:4">
      <c r="A35" s="9"/>
      <c r="B35" s="9">
        <v>78</v>
      </c>
      <c r="C35" s="9" t="s">
        <v>57</v>
      </c>
      <c r="D35" s="9" t="s">
        <v>58</v>
      </c>
    </row>
    <row r="36" spans="1:4">
      <c r="A36" s="9"/>
      <c r="B36" s="9">
        <v>1</v>
      </c>
      <c r="C36" s="9" t="s">
        <v>12</v>
      </c>
      <c r="D36" s="9" t="s">
        <v>59</v>
      </c>
    </row>
    <row r="37" spans="1:4">
      <c r="A37" s="9"/>
      <c r="B37" s="9">
        <v>4</v>
      </c>
      <c r="C37" s="9" t="s">
        <v>57</v>
      </c>
      <c r="D37" s="9" t="s">
        <v>60</v>
      </c>
    </row>
    <row r="38" spans="1:4">
      <c r="A38" s="9"/>
      <c r="B38" s="9">
        <v>24</v>
      </c>
      <c r="C38" s="9" t="s">
        <v>14</v>
      </c>
      <c r="D38" s="9" t="s">
        <v>61</v>
      </c>
    </row>
    <row r="39" spans="1:4">
      <c r="A39" s="9"/>
      <c r="B39" s="9">
        <v>19</v>
      </c>
      <c r="C39" s="9" t="s">
        <v>57</v>
      </c>
      <c r="D39" s="9" t="s">
        <v>62</v>
      </c>
    </row>
    <row r="41" spans="1:4">
      <c r="A41" s="9" t="s">
        <v>53</v>
      </c>
    </row>
    <row r="42" spans="1:4">
      <c r="A42" s="9" t="s">
        <v>54</v>
      </c>
    </row>
    <row r="43" spans="1:4">
      <c r="A43" s="9" t="s">
        <v>63</v>
      </c>
    </row>
    <row r="44" spans="1:4">
      <c r="A44" s="9" t="s">
        <v>64</v>
      </c>
    </row>
    <row r="45" spans="1:4">
      <c r="A45" s="9" t="s">
        <v>7</v>
      </c>
      <c r="B45" s="9" t="s">
        <v>52</v>
      </c>
      <c r="C45" s="9" t="s">
        <v>47</v>
      </c>
    </row>
    <row r="46" spans="1:4">
      <c r="A46" s="9"/>
      <c r="B46" s="9">
        <v>22</v>
      </c>
      <c r="C46" s="9" t="s">
        <v>12</v>
      </c>
    </row>
    <row r="48" spans="1:4">
      <c r="A48" s="9" t="s">
        <v>65</v>
      </c>
    </row>
    <row r="49" spans="1:5">
      <c r="A49" s="9" t="s">
        <v>7</v>
      </c>
      <c r="B49" s="9" t="s">
        <v>66</v>
      </c>
      <c r="C49" s="9" t="s">
        <v>47</v>
      </c>
      <c r="D49" s="9" t="s">
        <v>67</v>
      </c>
      <c r="E49" s="9" t="s">
        <v>68</v>
      </c>
    </row>
    <row r="50" spans="1:5">
      <c r="A50" s="9"/>
      <c r="B50" s="9">
        <v>11</v>
      </c>
      <c r="C50" s="9" t="s">
        <v>18</v>
      </c>
      <c r="D50" s="9" t="s">
        <v>69</v>
      </c>
      <c r="E50" s="9" t="s">
        <v>70</v>
      </c>
    </row>
    <row r="51" spans="1:5">
      <c r="A51" s="9"/>
      <c r="B51" s="9">
        <v>1689</v>
      </c>
      <c r="C51" s="9" t="s">
        <v>16</v>
      </c>
      <c r="D51" s="9" t="s">
        <v>71</v>
      </c>
      <c r="E51" s="9" t="s">
        <v>72</v>
      </c>
    </row>
    <row r="52" spans="1:5">
      <c r="A52" s="9"/>
      <c r="B52" s="9">
        <v>4</v>
      </c>
      <c r="C52" s="9" t="s">
        <v>16</v>
      </c>
      <c r="D52" s="9" t="s">
        <v>71</v>
      </c>
    </row>
    <row r="53" spans="1:5">
      <c r="A53" s="9"/>
      <c r="B53" s="9">
        <v>175</v>
      </c>
      <c r="C53" s="9" t="s">
        <v>16</v>
      </c>
      <c r="D53" s="9" t="s">
        <v>73</v>
      </c>
      <c r="E53" s="9" t="s">
        <v>72</v>
      </c>
    </row>
    <row r="54" spans="1:5">
      <c r="A54" s="9"/>
      <c r="B54" s="9">
        <v>1</v>
      </c>
      <c r="C54" s="9" t="s">
        <v>16</v>
      </c>
      <c r="D54" s="9" t="s">
        <v>73</v>
      </c>
    </row>
    <row r="55" spans="1:5">
      <c r="A55" s="9"/>
      <c r="B55" s="9">
        <v>1</v>
      </c>
      <c r="C55" s="9" t="s">
        <v>18</v>
      </c>
      <c r="D55" s="9" t="s">
        <v>74</v>
      </c>
      <c r="E55" s="9" t="s">
        <v>75</v>
      </c>
    </row>
    <row r="56" spans="1:5">
      <c r="A56" s="9"/>
      <c r="B56" s="9">
        <v>16</v>
      </c>
      <c r="C56" s="9" t="s">
        <v>18</v>
      </c>
      <c r="D56" s="9" t="s">
        <v>74</v>
      </c>
      <c r="E56" s="9" t="s">
        <v>76</v>
      </c>
    </row>
    <row r="57" spans="1:5">
      <c r="A57" s="9"/>
      <c r="B57" s="9">
        <v>1</v>
      </c>
      <c r="C57" s="9" t="s">
        <v>18</v>
      </c>
      <c r="D57" s="9" t="s">
        <v>74</v>
      </c>
      <c r="E57" s="9" t="s">
        <v>77</v>
      </c>
    </row>
    <row r="58" spans="1:5">
      <c r="A58" s="9"/>
      <c r="B58" s="9">
        <v>1</v>
      </c>
      <c r="C58" s="9" t="s">
        <v>18</v>
      </c>
      <c r="D58" s="9" t="s">
        <v>74</v>
      </c>
      <c r="E58" s="9" t="s">
        <v>78</v>
      </c>
    </row>
    <row r="59" spans="1:5">
      <c r="A59" s="9"/>
      <c r="B59" s="9">
        <v>382</v>
      </c>
      <c r="C59" s="9" t="s">
        <v>16</v>
      </c>
      <c r="D59" s="9" t="s">
        <v>79</v>
      </c>
      <c r="E59" s="9" t="s">
        <v>72</v>
      </c>
    </row>
    <row r="60" spans="1:5">
      <c r="A60" s="9"/>
      <c r="B60" s="9">
        <v>1</v>
      </c>
      <c r="C60" s="9" t="s">
        <v>16</v>
      </c>
      <c r="D60" s="9" t="s">
        <v>79</v>
      </c>
      <c r="E60" s="9" t="s">
        <v>80</v>
      </c>
    </row>
    <row r="61" spans="1:5">
      <c r="A61" s="9"/>
      <c r="B61" s="9">
        <v>3</v>
      </c>
      <c r="C61" s="9" t="s">
        <v>18</v>
      </c>
      <c r="D61" s="9" t="s">
        <v>81</v>
      </c>
      <c r="E61" s="9" t="s">
        <v>76</v>
      </c>
    </row>
    <row r="62" spans="1:5">
      <c r="A62" s="9"/>
      <c r="B62" s="9">
        <v>6</v>
      </c>
      <c r="C62" s="9" t="s">
        <v>18</v>
      </c>
      <c r="D62" s="9" t="s">
        <v>81</v>
      </c>
      <c r="E62" s="9" t="s">
        <v>77</v>
      </c>
    </row>
    <row r="63" spans="1:5">
      <c r="A63" s="9"/>
      <c r="B63" s="9">
        <v>5</v>
      </c>
      <c r="C63" s="9" t="s">
        <v>18</v>
      </c>
      <c r="D63" s="9" t="s">
        <v>81</v>
      </c>
      <c r="E63" s="9" t="s">
        <v>82</v>
      </c>
    </row>
    <row r="64" spans="1:5">
      <c r="A64" s="9"/>
      <c r="B64" s="9">
        <v>175</v>
      </c>
      <c r="C64" s="9" t="s">
        <v>18</v>
      </c>
      <c r="D64" s="9" t="s">
        <v>83</v>
      </c>
      <c r="E64" s="9" t="s">
        <v>76</v>
      </c>
    </row>
    <row r="65" spans="1:5">
      <c r="A65" s="9"/>
      <c r="B65" s="9">
        <v>4</v>
      </c>
      <c r="C65" s="9" t="s">
        <v>18</v>
      </c>
      <c r="D65" s="9" t="s">
        <v>83</v>
      </c>
      <c r="E65" s="9" t="s">
        <v>84</v>
      </c>
    </row>
    <row r="66" spans="1:5">
      <c r="A66" s="9"/>
      <c r="B66" s="9">
        <v>295</v>
      </c>
      <c r="C66" s="9" t="s">
        <v>18</v>
      </c>
      <c r="D66" s="9" t="s">
        <v>85</v>
      </c>
      <c r="E66" s="9" t="s">
        <v>86</v>
      </c>
    </row>
    <row r="67" spans="1:5">
      <c r="A67" s="9"/>
      <c r="B67" s="9">
        <v>39</v>
      </c>
      <c r="C67" s="9" t="s">
        <v>18</v>
      </c>
      <c r="D67" s="9" t="s">
        <v>87</v>
      </c>
      <c r="E67" s="9" t="s">
        <v>86</v>
      </c>
    </row>
    <row r="68" spans="1:5">
      <c r="A68" s="9"/>
      <c r="B68" s="9">
        <v>20</v>
      </c>
      <c r="C68" s="9" t="s">
        <v>16</v>
      </c>
      <c r="D68" s="9" t="s">
        <v>88</v>
      </c>
      <c r="E68" s="9" t="s">
        <v>72</v>
      </c>
    </row>
    <row r="69" spans="1:5">
      <c r="A69" s="9"/>
      <c r="B69" s="9">
        <v>1178</v>
      </c>
      <c r="C69" s="9" t="s">
        <v>16</v>
      </c>
      <c r="D69" s="9" t="s">
        <v>89</v>
      </c>
      <c r="E69" s="9" t="s">
        <v>72</v>
      </c>
    </row>
    <row r="70" spans="1:5">
      <c r="A70" s="9"/>
      <c r="B70" s="9">
        <v>32</v>
      </c>
      <c r="C70" s="9" t="s">
        <v>16</v>
      </c>
      <c r="D70" s="9" t="s">
        <v>89</v>
      </c>
    </row>
    <row r="71" spans="1:5">
      <c r="A71" s="9"/>
      <c r="B71" s="9">
        <v>32</v>
      </c>
      <c r="C71" s="9" t="s">
        <v>16</v>
      </c>
      <c r="D71" s="9" t="s">
        <v>90</v>
      </c>
      <c r="E71" s="9" t="s">
        <v>91</v>
      </c>
    </row>
    <row r="72" spans="1:5">
      <c r="A72" s="9"/>
      <c r="B72" s="9">
        <v>1</v>
      </c>
      <c r="C72" s="9" t="s">
        <v>16</v>
      </c>
      <c r="D72" s="9" t="s">
        <v>90</v>
      </c>
      <c r="E72" s="9" t="s">
        <v>92</v>
      </c>
    </row>
    <row r="73" spans="1:5">
      <c r="A73" s="9"/>
      <c r="B73" s="9">
        <v>97</v>
      </c>
      <c r="C73" s="9" t="s">
        <v>16</v>
      </c>
      <c r="D73" s="9" t="s">
        <v>93</v>
      </c>
      <c r="E73" s="9" t="s">
        <v>72</v>
      </c>
    </row>
    <row r="74" spans="1:5">
      <c r="A74" s="9"/>
      <c r="B74" s="9">
        <v>1349</v>
      </c>
      <c r="C74" s="9" t="s">
        <v>16</v>
      </c>
      <c r="D74" s="9" t="s">
        <v>94</v>
      </c>
      <c r="E74" s="9" t="s">
        <v>72</v>
      </c>
    </row>
    <row r="75" spans="1:5">
      <c r="A75" s="9"/>
      <c r="B75" s="9">
        <v>43</v>
      </c>
      <c r="C75" s="9" t="s">
        <v>16</v>
      </c>
      <c r="D75" s="9" t="s">
        <v>94</v>
      </c>
    </row>
    <row r="76" spans="1:5">
      <c r="A76" s="9"/>
      <c r="B76" s="9">
        <v>2</v>
      </c>
      <c r="C76" s="9" t="s">
        <v>18</v>
      </c>
      <c r="D76" s="9" t="s">
        <v>95</v>
      </c>
      <c r="E76" s="9" t="s">
        <v>70</v>
      </c>
    </row>
    <row r="77" spans="1:5">
      <c r="A77" s="9"/>
      <c r="B77" s="9">
        <v>1</v>
      </c>
      <c r="C77" s="9" t="s">
        <v>18</v>
      </c>
      <c r="D77" s="9" t="s">
        <v>95</v>
      </c>
      <c r="E77" s="9" t="s">
        <v>96</v>
      </c>
    </row>
    <row r="78" spans="1:5">
      <c r="A78" s="9"/>
      <c r="B78" s="9">
        <v>180</v>
      </c>
      <c r="C78" s="9" t="s">
        <v>16</v>
      </c>
      <c r="D78" s="9" t="s">
        <v>97</v>
      </c>
      <c r="E78" s="9" t="s">
        <v>72</v>
      </c>
    </row>
    <row r="79" spans="1:5">
      <c r="A79" s="9"/>
      <c r="B79" s="9">
        <v>100</v>
      </c>
      <c r="C79" s="9" t="s">
        <v>16</v>
      </c>
      <c r="D79" s="9" t="s">
        <v>97</v>
      </c>
      <c r="E79" s="9" t="s">
        <v>98</v>
      </c>
    </row>
    <row r="80" spans="1:5">
      <c r="A80" s="9"/>
      <c r="B80" s="9">
        <v>15</v>
      </c>
      <c r="C80" s="9" t="s">
        <v>16</v>
      </c>
      <c r="D80" s="9" t="s">
        <v>99</v>
      </c>
      <c r="E80" s="9" t="s">
        <v>100</v>
      </c>
    </row>
    <row r="81" spans="1:5">
      <c r="A81" s="9"/>
      <c r="B81" s="9">
        <v>345</v>
      </c>
      <c r="C81" s="9" t="s">
        <v>16</v>
      </c>
      <c r="D81" s="9" t="s">
        <v>101</v>
      </c>
      <c r="E81" s="9" t="s">
        <v>72</v>
      </c>
    </row>
    <row r="82" spans="1:5">
      <c r="A82" s="9"/>
      <c r="B82" s="9">
        <v>481</v>
      </c>
      <c r="C82" s="9" t="s">
        <v>16</v>
      </c>
      <c r="D82" s="9" t="s">
        <v>102</v>
      </c>
      <c r="E82" s="9" t="s">
        <v>72</v>
      </c>
    </row>
    <row r="83" spans="1:5">
      <c r="A83" s="9"/>
      <c r="B83" s="9">
        <v>2</v>
      </c>
      <c r="C83" s="9" t="s">
        <v>16</v>
      </c>
      <c r="D83" s="9" t="s">
        <v>102</v>
      </c>
    </row>
    <row r="84" spans="1:5">
      <c r="A84" s="9"/>
      <c r="B84" s="9">
        <v>252</v>
      </c>
      <c r="C84" s="9" t="s">
        <v>16</v>
      </c>
      <c r="D84" s="9" t="s">
        <v>103</v>
      </c>
      <c r="E84" s="9" t="s">
        <v>72</v>
      </c>
    </row>
    <row r="85" spans="1:5">
      <c r="A85" s="9"/>
      <c r="B85" s="9">
        <v>1</v>
      </c>
      <c r="C85" s="9" t="s">
        <v>16</v>
      </c>
      <c r="D85" s="9" t="s">
        <v>103</v>
      </c>
    </row>
    <row r="86" spans="1:5">
      <c r="A86" s="9"/>
      <c r="B86" s="9">
        <v>5</v>
      </c>
      <c r="C86" s="9" t="s">
        <v>16</v>
      </c>
      <c r="D86" s="9" t="s">
        <v>104</v>
      </c>
      <c r="E86" s="9" t="s">
        <v>72</v>
      </c>
    </row>
    <row r="87" spans="1:5">
      <c r="A87" s="9"/>
      <c r="B87" s="9">
        <v>1656</v>
      </c>
      <c r="C87" s="9" t="s">
        <v>16</v>
      </c>
      <c r="D87" s="9" t="s">
        <v>105</v>
      </c>
      <c r="E87" s="9" t="s">
        <v>72</v>
      </c>
    </row>
    <row r="88" spans="1:5">
      <c r="A88" s="9"/>
      <c r="B88" s="9">
        <v>2</v>
      </c>
      <c r="C88" s="9" t="s">
        <v>16</v>
      </c>
      <c r="D88" s="9" t="s">
        <v>105</v>
      </c>
      <c r="E88" s="9" t="s">
        <v>98</v>
      </c>
    </row>
    <row r="89" spans="1:5">
      <c r="A89" s="9"/>
      <c r="B89" s="9">
        <v>1</v>
      </c>
      <c r="C89" s="9" t="s">
        <v>16</v>
      </c>
      <c r="D89" s="9" t="s">
        <v>105</v>
      </c>
    </row>
    <row r="90" spans="1:5">
      <c r="A90" s="9"/>
      <c r="B90" s="9">
        <v>2</v>
      </c>
      <c r="C90" s="9" t="s">
        <v>18</v>
      </c>
      <c r="D90" s="9" t="s">
        <v>106</v>
      </c>
      <c r="E90" s="9" t="s">
        <v>70</v>
      </c>
    </row>
    <row r="91" spans="1:5">
      <c r="A91" s="9"/>
      <c r="B91" s="9">
        <v>834</v>
      </c>
      <c r="C91" s="9" t="s">
        <v>16</v>
      </c>
      <c r="D91" s="9" t="s">
        <v>107</v>
      </c>
      <c r="E91" s="9" t="s">
        <v>72</v>
      </c>
    </row>
    <row r="92" spans="1:5">
      <c r="A92" s="9"/>
      <c r="B92" s="9">
        <v>18</v>
      </c>
      <c r="C92" s="9" t="s">
        <v>16</v>
      </c>
      <c r="D92" s="9" t="s">
        <v>107</v>
      </c>
    </row>
    <row r="93" spans="1:5">
      <c r="A93" s="9"/>
      <c r="B93" s="9">
        <v>9</v>
      </c>
      <c r="C93" s="9" t="s">
        <v>16</v>
      </c>
      <c r="D93" s="9" t="s">
        <v>108</v>
      </c>
      <c r="E93" s="9" t="s">
        <v>109</v>
      </c>
    </row>
    <row r="95" spans="1:5">
      <c r="A95" s="9" t="s">
        <v>110</v>
      </c>
    </row>
    <row r="96" spans="1:5">
      <c r="A96" s="9" t="s">
        <v>7</v>
      </c>
      <c r="B96" s="9" t="s">
        <v>111</v>
      </c>
      <c r="C96" s="9" t="s">
        <v>47</v>
      </c>
      <c r="D96" s="9" t="s">
        <v>67</v>
      </c>
      <c r="E96" s="9" t="s">
        <v>68</v>
      </c>
    </row>
    <row r="97" spans="1:5">
      <c r="A97" s="9"/>
      <c r="B97" s="9">
        <v>11</v>
      </c>
      <c r="C97" s="9" t="s">
        <v>112</v>
      </c>
      <c r="D97" s="9" t="s">
        <v>69</v>
      </c>
      <c r="E97" s="9" t="s">
        <v>70</v>
      </c>
    </row>
    <row r="98" spans="1:5">
      <c r="A98" s="9"/>
      <c r="B98" s="9">
        <v>1702</v>
      </c>
      <c r="C98" s="9" t="s">
        <v>113</v>
      </c>
      <c r="D98" s="9" t="s">
        <v>71</v>
      </c>
      <c r="E98" s="9" t="s">
        <v>72</v>
      </c>
    </row>
    <row r="99" spans="1:5">
      <c r="A99" s="9"/>
      <c r="B99" s="9">
        <v>4</v>
      </c>
      <c r="C99" s="9" t="s">
        <v>113</v>
      </c>
      <c r="D99" s="9" t="s">
        <v>71</v>
      </c>
    </row>
    <row r="100" spans="1:5">
      <c r="A100" s="9"/>
      <c r="B100" s="9">
        <v>175</v>
      </c>
      <c r="C100" s="9" t="s">
        <v>113</v>
      </c>
      <c r="D100" s="9" t="s">
        <v>73</v>
      </c>
      <c r="E100" s="9" t="s">
        <v>72</v>
      </c>
    </row>
    <row r="101" spans="1:5">
      <c r="A101" s="9"/>
      <c r="B101" s="9">
        <v>1</v>
      </c>
      <c r="C101" s="9" t="s">
        <v>113</v>
      </c>
      <c r="D101" s="9" t="s">
        <v>73</v>
      </c>
    </row>
    <row r="102" spans="1:5">
      <c r="A102" s="9"/>
      <c r="B102" s="9">
        <v>1</v>
      </c>
      <c r="C102" s="9" t="s">
        <v>112</v>
      </c>
      <c r="D102" s="9" t="s">
        <v>74</v>
      </c>
      <c r="E102" s="9" t="s">
        <v>75</v>
      </c>
    </row>
    <row r="103" spans="1:5">
      <c r="A103" s="9"/>
      <c r="B103" s="9">
        <v>16</v>
      </c>
      <c r="C103" s="9" t="s">
        <v>112</v>
      </c>
      <c r="D103" s="9" t="s">
        <v>74</v>
      </c>
      <c r="E103" s="9" t="s">
        <v>76</v>
      </c>
    </row>
    <row r="104" spans="1:5">
      <c r="A104" s="9"/>
      <c r="B104" s="9">
        <v>1</v>
      </c>
      <c r="C104" s="9" t="s">
        <v>112</v>
      </c>
      <c r="D104" s="9" t="s">
        <v>74</v>
      </c>
      <c r="E104" s="9" t="s">
        <v>77</v>
      </c>
    </row>
    <row r="105" spans="1:5">
      <c r="A105" s="9"/>
      <c r="B105" s="9">
        <v>1</v>
      </c>
      <c r="C105" s="9" t="s">
        <v>112</v>
      </c>
      <c r="D105" s="9" t="s">
        <v>74</v>
      </c>
      <c r="E105" s="9" t="s">
        <v>78</v>
      </c>
    </row>
    <row r="106" spans="1:5">
      <c r="A106" s="9"/>
      <c r="B106" s="9">
        <v>383</v>
      </c>
      <c r="C106" s="9" t="s">
        <v>113</v>
      </c>
      <c r="D106" s="9" t="s">
        <v>79</v>
      </c>
      <c r="E106" s="9" t="s">
        <v>72</v>
      </c>
    </row>
    <row r="107" spans="1:5">
      <c r="A107" s="9"/>
      <c r="B107" s="9">
        <v>1</v>
      </c>
      <c r="C107" s="9" t="s">
        <v>113</v>
      </c>
      <c r="D107" s="9" t="s">
        <v>79</v>
      </c>
      <c r="E107" s="9" t="s">
        <v>80</v>
      </c>
    </row>
    <row r="108" spans="1:5">
      <c r="A108" s="9"/>
      <c r="B108" s="9">
        <v>3</v>
      </c>
      <c r="C108" s="9" t="s">
        <v>112</v>
      </c>
      <c r="D108" s="9" t="s">
        <v>81</v>
      </c>
      <c r="E108" s="9" t="s">
        <v>76</v>
      </c>
    </row>
    <row r="109" spans="1:5">
      <c r="A109" s="9"/>
      <c r="B109" s="9">
        <v>6</v>
      </c>
      <c r="C109" s="9" t="s">
        <v>112</v>
      </c>
      <c r="D109" s="9" t="s">
        <v>81</v>
      </c>
      <c r="E109" s="9" t="s">
        <v>77</v>
      </c>
    </row>
    <row r="110" spans="1:5">
      <c r="A110" s="9"/>
      <c r="B110" s="9">
        <v>5</v>
      </c>
      <c r="C110" s="9" t="s">
        <v>112</v>
      </c>
      <c r="D110" s="9" t="s">
        <v>81</v>
      </c>
      <c r="E110" s="9" t="s">
        <v>82</v>
      </c>
    </row>
    <row r="111" spans="1:5">
      <c r="A111" s="9"/>
      <c r="B111" s="9">
        <v>175</v>
      </c>
      <c r="C111" s="9" t="s">
        <v>112</v>
      </c>
      <c r="D111" s="9" t="s">
        <v>83</v>
      </c>
      <c r="E111" s="9" t="s">
        <v>76</v>
      </c>
    </row>
    <row r="112" spans="1:5">
      <c r="A112" s="9"/>
      <c r="B112" s="9">
        <v>4</v>
      </c>
      <c r="C112" s="9" t="s">
        <v>112</v>
      </c>
      <c r="D112" s="9" t="s">
        <v>83</v>
      </c>
      <c r="E112" s="9" t="s">
        <v>84</v>
      </c>
    </row>
    <row r="113" spans="1:5">
      <c r="A113" s="9"/>
      <c r="B113" s="9">
        <v>302</v>
      </c>
      <c r="C113" s="9" t="s">
        <v>112</v>
      </c>
      <c r="D113" s="9" t="s">
        <v>85</v>
      </c>
      <c r="E113" s="9" t="s">
        <v>86</v>
      </c>
    </row>
    <row r="114" spans="1:5">
      <c r="A114" s="9"/>
      <c r="B114" s="9">
        <v>48</v>
      </c>
      <c r="C114" s="9" t="s">
        <v>112</v>
      </c>
      <c r="D114" s="9" t="s">
        <v>87</v>
      </c>
      <c r="E114" s="9" t="s">
        <v>86</v>
      </c>
    </row>
    <row r="115" spans="1:5">
      <c r="A115" s="9"/>
      <c r="B115" s="9">
        <v>20</v>
      </c>
      <c r="C115" s="9" t="s">
        <v>113</v>
      </c>
      <c r="D115" s="9" t="s">
        <v>88</v>
      </c>
      <c r="E115" s="9" t="s">
        <v>72</v>
      </c>
    </row>
    <row r="116" spans="1:5">
      <c r="A116" s="9"/>
      <c r="B116" s="9">
        <v>1188</v>
      </c>
      <c r="C116" s="9" t="s">
        <v>113</v>
      </c>
      <c r="D116" s="9" t="s">
        <v>89</v>
      </c>
      <c r="E116" s="9" t="s">
        <v>72</v>
      </c>
    </row>
    <row r="117" spans="1:5">
      <c r="A117" s="9"/>
      <c r="B117" s="9">
        <v>32</v>
      </c>
      <c r="C117" s="9" t="s">
        <v>113</v>
      </c>
      <c r="D117" s="9" t="s">
        <v>89</v>
      </c>
    </row>
    <row r="118" spans="1:5">
      <c r="A118" s="9"/>
      <c r="B118" s="9">
        <v>34</v>
      </c>
      <c r="C118" s="9" t="s">
        <v>113</v>
      </c>
      <c r="D118" s="9" t="s">
        <v>90</v>
      </c>
      <c r="E118" s="9" t="s">
        <v>91</v>
      </c>
    </row>
    <row r="119" spans="1:5">
      <c r="A119" s="9"/>
      <c r="B119" s="9">
        <v>1</v>
      </c>
      <c r="C119" s="9" t="s">
        <v>113</v>
      </c>
      <c r="D119" s="9" t="s">
        <v>90</v>
      </c>
      <c r="E119" s="9" t="s">
        <v>92</v>
      </c>
    </row>
    <row r="120" spans="1:5">
      <c r="A120" s="9"/>
      <c r="B120" s="9">
        <v>98</v>
      </c>
      <c r="C120" s="9" t="s">
        <v>113</v>
      </c>
      <c r="D120" s="9" t="s">
        <v>93</v>
      </c>
      <c r="E120" s="9" t="s">
        <v>72</v>
      </c>
    </row>
    <row r="121" spans="1:5">
      <c r="A121" s="9"/>
      <c r="B121" s="9">
        <v>1358</v>
      </c>
      <c r="C121" s="9" t="s">
        <v>113</v>
      </c>
      <c r="D121" s="9" t="s">
        <v>94</v>
      </c>
      <c r="E121" s="9" t="s">
        <v>72</v>
      </c>
    </row>
    <row r="122" spans="1:5">
      <c r="A122" s="9"/>
      <c r="B122" s="9">
        <v>43</v>
      </c>
      <c r="C122" s="9" t="s">
        <v>113</v>
      </c>
      <c r="D122" s="9" t="s">
        <v>94</v>
      </c>
    </row>
    <row r="123" spans="1:5">
      <c r="A123" s="9"/>
      <c r="B123" s="9">
        <v>2</v>
      </c>
      <c r="C123" s="9" t="s">
        <v>112</v>
      </c>
      <c r="D123" s="9" t="s">
        <v>95</v>
      </c>
      <c r="E123" s="9" t="s">
        <v>70</v>
      </c>
    </row>
    <row r="124" spans="1:5">
      <c r="A124" s="9"/>
      <c r="B124" s="9">
        <v>1</v>
      </c>
      <c r="C124" s="9" t="s">
        <v>28</v>
      </c>
      <c r="D124" s="9" t="s">
        <v>95</v>
      </c>
      <c r="E124" s="9" t="s">
        <v>96</v>
      </c>
    </row>
    <row r="125" spans="1:5">
      <c r="A125" s="9"/>
      <c r="B125" s="9">
        <v>180</v>
      </c>
      <c r="C125" s="9" t="s">
        <v>113</v>
      </c>
      <c r="D125" s="9" t="s">
        <v>97</v>
      </c>
      <c r="E125" s="9" t="s">
        <v>72</v>
      </c>
    </row>
    <row r="126" spans="1:5">
      <c r="A126" s="9"/>
      <c r="B126" s="9">
        <v>100</v>
      </c>
      <c r="C126" s="9" t="s">
        <v>113</v>
      </c>
      <c r="D126" s="9" t="s">
        <v>97</v>
      </c>
      <c r="E126" s="9" t="s">
        <v>98</v>
      </c>
    </row>
    <row r="127" spans="1:5">
      <c r="A127" s="9"/>
      <c r="B127" s="9">
        <v>15</v>
      </c>
      <c r="C127" s="9" t="s">
        <v>113</v>
      </c>
      <c r="D127" s="9" t="s">
        <v>99</v>
      </c>
      <c r="E127" s="9" t="s">
        <v>100</v>
      </c>
    </row>
    <row r="128" spans="1:5">
      <c r="A128" s="9"/>
      <c r="B128" s="9">
        <v>345</v>
      </c>
      <c r="C128" s="9" t="s">
        <v>113</v>
      </c>
      <c r="D128" s="9" t="s">
        <v>101</v>
      </c>
      <c r="E128" s="9" t="s">
        <v>72</v>
      </c>
    </row>
    <row r="129" spans="1:5">
      <c r="A129" s="9"/>
      <c r="B129" s="9">
        <v>487</v>
      </c>
      <c r="C129" s="9" t="s">
        <v>113</v>
      </c>
      <c r="D129" s="9" t="s">
        <v>102</v>
      </c>
      <c r="E129" s="9" t="s">
        <v>72</v>
      </c>
    </row>
    <row r="130" spans="1:5">
      <c r="A130" s="9"/>
      <c r="B130" s="9">
        <v>2</v>
      </c>
      <c r="C130" s="9" t="s">
        <v>113</v>
      </c>
      <c r="D130" s="9" t="s">
        <v>102</v>
      </c>
    </row>
    <row r="131" spans="1:5">
      <c r="A131" s="9"/>
      <c r="B131" s="9">
        <v>253</v>
      </c>
      <c r="C131" s="9" t="s">
        <v>113</v>
      </c>
      <c r="D131" s="9" t="s">
        <v>103</v>
      </c>
      <c r="E131" s="9" t="s">
        <v>72</v>
      </c>
    </row>
    <row r="132" spans="1:5">
      <c r="A132" s="9"/>
      <c r="B132" s="9">
        <v>1</v>
      </c>
      <c r="C132" s="9" t="s">
        <v>113</v>
      </c>
      <c r="D132" s="9" t="s">
        <v>103</v>
      </c>
    </row>
    <row r="133" spans="1:5">
      <c r="A133" s="9"/>
      <c r="B133" s="9">
        <v>5</v>
      </c>
      <c r="C133" s="9" t="s">
        <v>113</v>
      </c>
      <c r="D133" s="9" t="s">
        <v>104</v>
      </c>
      <c r="E133" s="9" t="s">
        <v>72</v>
      </c>
    </row>
    <row r="134" spans="1:5">
      <c r="A134" s="9"/>
      <c r="B134" s="9">
        <v>1659</v>
      </c>
      <c r="C134" s="9" t="s">
        <v>113</v>
      </c>
      <c r="D134" s="9" t="s">
        <v>105</v>
      </c>
      <c r="E134" s="9" t="s">
        <v>72</v>
      </c>
    </row>
    <row r="135" spans="1:5">
      <c r="A135" s="9"/>
      <c r="B135" s="9">
        <v>2</v>
      </c>
      <c r="C135" s="9" t="s">
        <v>113</v>
      </c>
      <c r="D135" s="9" t="s">
        <v>105</v>
      </c>
      <c r="E135" s="9" t="s">
        <v>98</v>
      </c>
    </row>
    <row r="136" spans="1:5">
      <c r="A136" s="9"/>
      <c r="B136" s="9">
        <v>1</v>
      </c>
      <c r="C136" s="9" t="s">
        <v>113</v>
      </c>
      <c r="D136" s="9" t="s">
        <v>105</v>
      </c>
    </row>
    <row r="137" spans="1:5">
      <c r="A137" s="9"/>
      <c r="B137" s="9">
        <v>2</v>
      </c>
      <c r="C137" s="9" t="s">
        <v>112</v>
      </c>
      <c r="D137" s="9" t="s">
        <v>106</v>
      </c>
      <c r="E137" s="9" t="s">
        <v>70</v>
      </c>
    </row>
    <row r="138" spans="1:5">
      <c r="A138" s="9"/>
      <c r="B138" s="9">
        <v>843</v>
      </c>
      <c r="C138" s="9" t="s">
        <v>113</v>
      </c>
      <c r="D138" s="9" t="s">
        <v>107</v>
      </c>
      <c r="E138" s="9" t="s">
        <v>72</v>
      </c>
    </row>
    <row r="139" spans="1:5">
      <c r="A139" s="9"/>
      <c r="B139" s="9">
        <v>18</v>
      </c>
      <c r="C139" s="9" t="s">
        <v>113</v>
      </c>
      <c r="D139" s="9" t="s">
        <v>107</v>
      </c>
    </row>
    <row r="140" spans="1:5">
      <c r="A140" s="9"/>
      <c r="B140" s="9">
        <v>11</v>
      </c>
      <c r="C140" s="9" t="s">
        <v>113</v>
      </c>
      <c r="D140" s="9" t="s">
        <v>108</v>
      </c>
      <c r="E140" s="9" t="s">
        <v>109</v>
      </c>
    </row>
    <row r="142" spans="1:5">
      <c r="A142" s="9" t="s">
        <v>114</v>
      </c>
    </row>
    <row r="143" spans="1:5">
      <c r="A143" s="9" t="s">
        <v>115</v>
      </c>
    </row>
    <row r="144" spans="1:5">
      <c r="A144" s="9" t="s">
        <v>116</v>
      </c>
    </row>
    <row r="145" spans="1:4">
      <c r="A145" s="9" t="s">
        <v>7</v>
      </c>
      <c r="B145" s="9" t="s">
        <v>52</v>
      </c>
      <c r="C145" s="9" t="s">
        <v>47</v>
      </c>
      <c r="D145" s="9" t="s">
        <v>56</v>
      </c>
    </row>
    <row r="146" spans="1:4">
      <c r="A146" s="9"/>
      <c r="B146" s="9">
        <v>1021</v>
      </c>
      <c r="C146" s="9" t="s">
        <v>30</v>
      </c>
      <c r="D146" s="9" t="s">
        <v>58</v>
      </c>
    </row>
    <row r="147" spans="1:4">
      <c r="A147" s="9"/>
      <c r="B147" s="9">
        <v>2</v>
      </c>
      <c r="C147" s="9" t="s">
        <v>34</v>
      </c>
      <c r="D147" s="9" t="s">
        <v>59</v>
      </c>
    </row>
    <row r="148" spans="1:4">
      <c r="A148" s="9"/>
      <c r="B148" s="9">
        <v>20</v>
      </c>
      <c r="C148" s="9" t="s">
        <v>30</v>
      </c>
      <c r="D148" s="9" t="s">
        <v>60</v>
      </c>
    </row>
    <row r="149" spans="1:4">
      <c r="A149" s="9"/>
      <c r="B149" s="9">
        <v>713</v>
      </c>
      <c r="C149" s="9"/>
      <c r="D149" s="9" t="s">
        <v>117</v>
      </c>
    </row>
    <row r="150" spans="1:4">
      <c r="A150" s="9"/>
      <c r="B150" s="9">
        <v>116</v>
      </c>
      <c r="C150" s="9" t="s">
        <v>30</v>
      </c>
      <c r="D150" s="9" t="s">
        <v>61</v>
      </c>
    </row>
    <row r="151" spans="1:4">
      <c r="A151" s="9"/>
      <c r="B151" s="9">
        <v>217</v>
      </c>
      <c r="C151" s="9" t="s">
        <v>30</v>
      </c>
      <c r="D151" s="9" t="s">
        <v>62</v>
      </c>
    </row>
    <row r="153" spans="1:4">
      <c r="A153" s="9" t="s">
        <v>118</v>
      </c>
    </row>
    <row r="154" spans="1:4">
      <c r="A154" s="9" t="s">
        <v>7</v>
      </c>
      <c r="B154" s="9" t="s">
        <v>52</v>
      </c>
      <c r="C154" s="9" t="s">
        <v>47</v>
      </c>
    </row>
    <row r="155" spans="1:4">
      <c r="A155" s="9"/>
      <c r="B155" s="9">
        <v>105</v>
      </c>
      <c r="C155" s="9" t="s">
        <v>34</v>
      </c>
    </row>
    <row r="157" spans="1:4">
      <c r="A157" s="9" t="s">
        <v>119</v>
      </c>
    </row>
    <row r="158" spans="1:4">
      <c r="A158" s="9" t="s">
        <v>120</v>
      </c>
    </row>
    <row r="159" spans="1:4">
      <c r="A159" s="9" t="s">
        <v>121</v>
      </c>
    </row>
    <row r="160" spans="1:4">
      <c r="A160" s="9" t="s">
        <v>115</v>
      </c>
    </row>
    <row r="161" spans="1:5">
      <c r="A161" s="9" t="s">
        <v>7</v>
      </c>
      <c r="B161" s="9" t="s">
        <v>52</v>
      </c>
      <c r="C161" s="9" t="s">
        <v>47</v>
      </c>
      <c r="D161" s="9" t="s">
        <v>48</v>
      </c>
      <c r="E161" s="9" t="s">
        <v>56</v>
      </c>
    </row>
    <row r="163" spans="1:5">
      <c r="A163" s="9" t="s">
        <v>122</v>
      </c>
    </row>
    <row r="164" spans="1:5">
      <c r="A164" s="9" t="s">
        <v>123</v>
      </c>
    </row>
    <row r="165" spans="1:5">
      <c r="A165" s="9" t="s">
        <v>124</v>
      </c>
    </row>
    <row r="166" spans="1:5">
      <c r="A166" s="9" t="s">
        <v>125</v>
      </c>
    </row>
    <row r="167" spans="1:5">
      <c r="A167" s="9" t="s">
        <v>126</v>
      </c>
      <c r="B167" s="9" t="s">
        <v>127</v>
      </c>
      <c r="C167" s="9" t="s">
        <v>128</v>
      </c>
      <c r="D167" s="9" t="s">
        <v>129</v>
      </c>
      <c r="E167" s="9" t="s">
        <v>68</v>
      </c>
    </row>
    <row r="168" spans="1:5">
      <c r="A168" s="9">
        <v>1</v>
      </c>
      <c r="B168" s="9"/>
      <c r="C168" s="9"/>
      <c r="D168" s="9" t="s">
        <v>130</v>
      </c>
      <c r="E168" s="9" t="s">
        <v>72</v>
      </c>
    </row>
    <row r="169" spans="1:5">
      <c r="A169" s="9">
        <v>2</v>
      </c>
      <c r="B169" s="9"/>
      <c r="C169" s="9"/>
      <c r="D169" s="9" t="s">
        <v>131</v>
      </c>
      <c r="E169" s="9" t="s">
        <v>72</v>
      </c>
    </row>
    <row r="170" spans="1:5">
      <c r="A170" s="9">
        <v>1</v>
      </c>
      <c r="B170" s="9"/>
      <c r="C170" s="9"/>
      <c r="D170" s="9" t="s">
        <v>132</v>
      </c>
      <c r="E170" s="9" t="s">
        <v>72</v>
      </c>
    </row>
    <row r="171" spans="1:5">
      <c r="A171" s="9">
        <v>25</v>
      </c>
      <c r="B171" s="9"/>
      <c r="C171" s="9"/>
      <c r="D171" s="9" t="s">
        <v>133</v>
      </c>
      <c r="E171" s="9" t="s">
        <v>72</v>
      </c>
    </row>
    <row r="172" spans="1:5">
      <c r="A172" s="9">
        <v>1</v>
      </c>
      <c r="B172" s="9"/>
      <c r="C172" s="9"/>
      <c r="D172" s="9" t="s">
        <v>133</v>
      </c>
      <c r="E172" s="9" t="s">
        <v>134</v>
      </c>
    </row>
    <row r="173" spans="1:5">
      <c r="A173" s="9">
        <v>2</v>
      </c>
      <c r="B173" s="9"/>
      <c r="C173" s="9"/>
      <c r="D173" s="9" t="s">
        <v>135</v>
      </c>
      <c r="E173" s="9" t="s">
        <v>72</v>
      </c>
    </row>
    <row r="174" spans="1:5">
      <c r="A174" s="9">
        <v>2</v>
      </c>
      <c r="B174" s="9"/>
      <c r="C174" s="9"/>
      <c r="D174" s="9" t="s">
        <v>136</v>
      </c>
      <c r="E174" s="9" t="s">
        <v>72</v>
      </c>
    </row>
    <row r="175" spans="1:5">
      <c r="A175" s="9">
        <v>1</v>
      </c>
      <c r="B175" s="9"/>
      <c r="C175" s="9"/>
      <c r="D175" s="9" t="s">
        <v>137</v>
      </c>
      <c r="E175" s="9" t="s">
        <v>72</v>
      </c>
    </row>
    <row r="176" spans="1:5">
      <c r="A176" s="9">
        <v>4</v>
      </c>
      <c r="B176" s="9"/>
      <c r="C176" s="9"/>
      <c r="D176" s="9" t="s">
        <v>138</v>
      </c>
      <c r="E176" s="9" t="s">
        <v>72</v>
      </c>
    </row>
    <row r="177" spans="1:5">
      <c r="A177" s="9">
        <v>3</v>
      </c>
      <c r="B177" s="9"/>
      <c r="C177" s="9"/>
      <c r="D177" s="9" t="s">
        <v>139</v>
      </c>
      <c r="E177" s="9" t="s">
        <v>72</v>
      </c>
    </row>
    <row r="178" spans="1:5">
      <c r="A178" s="9">
        <v>1</v>
      </c>
      <c r="B178" s="9"/>
      <c r="C178" s="9"/>
      <c r="D178" s="9" t="s">
        <v>140</v>
      </c>
      <c r="E178" s="9" t="s">
        <v>134</v>
      </c>
    </row>
    <row r="179" spans="1:5">
      <c r="A179" s="9">
        <v>2</v>
      </c>
      <c r="B179" s="9"/>
      <c r="C179" s="9"/>
      <c r="D179" s="9" t="s">
        <v>141</v>
      </c>
      <c r="E179" s="9" t="s">
        <v>72</v>
      </c>
    </row>
    <row r="180" spans="1:5">
      <c r="A180" s="9">
        <v>1</v>
      </c>
      <c r="B180" s="9" t="s">
        <v>36</v>
      </c>
      <c r="C180" s="9"/>
      <c r="D180" s="9" t="s">
        <v>142</v>
      </c>
      <c r="E180" s="9" t="s">
        <v>143</v>
      </c>
    </row>
    <row r="181" spans="1:5">
      <c r="A181" s="9">
        <v>1</v>
      </c>
      <c r="B181" s="9"/>
      <c r="C181" s="9"/>
      <c r="D181" s="9" t="s">
        <v>144</v>
      </c>
      <c r="E181" s="9" t="s">
        <v>86</v>
      </c>
    </row>
    <row r="182" spans="1:5">
      <c r="A182" s="9">
        <v>1</v>
      </c>
      <c r="B182" s="9"/>
      <c r="C182" s="9"/>
      <c r="D182" s="9" t="s">
        <v>145</v>
      </c>
      <c r="E182" s="9" t="s">
        <v>72</v>
      </c>
    </row>
    <row r="183" spans="1:5">
      <c r="A183" s="9">
        <v>1</v>
      </c>
      <c r="B183" s="9"/>
      <c r="C183" s="9"/>
      <c r="D183" s="9" t="s">
        <v>146</v>
      </c>
      <c r="E183" s="9" t="s">
        <v>72</v>
      </c>
    </row>
    <row r="184" spans="1:5">
      <c r="A184" s="9">
        <v>1</v>
      </c>
      <c r="B184" s="9" t="s">
        <v>36</v>
      </c>
      <c r="C184" s="9"/>
      <c r="D184" s="9" t="s">
        <v>147</v>
      </c>
      <c r="E184" s="9" t="s">
        <v>143</v>
      </c>
    </row>
    <row r="185" spans="1:5">
      <c r="A185" s="9">
        <v>2</v>
      </c>
      <c r="B185" s="9" t="s">
        <v>36</v>
      </c>
      <c r="C185" s="9"/>
      <c r="D185" s="9" t="s">
        <v>148</v>
      </c>
      <c r="E185" s="9" t="s">
        <v>143</v>
      </c>
    </row>
    <row r="186" spans="1:5">
      <c r="A186" s="9">
        <v>1</v>
      </c>
      <c r="B186" s="9" t="s">
        <v>36</v>
      </c>
      <c r="C186" s="9"/>
      <c r="D186" s="9" t="s">
        <v>149</v>
      </c>
      <c r="E186" s="9" t="s">
        <v>72</v>
      </c>
    </row>
    <row r="187" spans="1:5">
      <c r="A187" s="9">
        <v>2</v>
      </c>
      <c r="B187" s="9" t="s">
        <v>36</v>
      </c>
      <c r="C187" s="9"/>
      <c r="D187" s="9" t="s">
        <v>150</v>
      </c>
      <c r="E187" s="9" t="s">
        <v>143</v>
      </c>
    </row>
    <row r="188" spans="1:5">
      <c r="A188" s="9">
        <v>1</v>
      </c>
      <c r="B188" s="9" t="s">
        <v>36</v>
      </c>
      <c r="C188" s="9"/>
      <c r="D188" s="9" t="s">
        <v>151</v>
      </c>
      <c r="E188" s="9" t="s">
        <v>72</v>
      </c>
    </row>
    <row r="189" spans="1:5">
      <c r="A189" s="9">
        <v>1</v>
      </c>
      <c r="B189" s="9"/>
      <c r="C189" s="9"/>
      <c r="D189" s="9" t="s">
        <v>152</v>
      </c>
      <c r="E189" s="9" t="s">
        <v>98</v>
      </c>
    </row>
    <row r="190" spans="1:5">
      <c r="A190" s="9">
        <v>1</v>
      </c>
      <c r="B190" s="9"/>
      <c r="C190" s="9"/>
      <c r="D190" s="9" t="s">
        <v>153</v>
      </c>
      <c r="E190" s="9" t="s">
        <v>72</v>
      </c>
    </row>
    <row r="191" spans="1:5">
      <c r="A191" s="9">
        <v>1</v>
      </c>
      <c r="B191" s="9"/>
      <c r="C191" s="9"/>
      <c r="D191" s="9" t="s">
        <v>154</v>
      </c>
      <c r="E191" s="9" t="s">
        <v>72</v>
      </c>
    </row>
    <row r="192" spans="1:5">
      <c r="A192" s="9">
        <v>8</v>
      </c>
      <c r="B192" s="9"/>
      <c r="C192" s="9"/>
      <c r="D192" s="9" t="s">
        <v>155</v>
      </c>
      <c r="E192" s="9" t="s">
        <v>72</v>
      </c>
    </row>
    <row r="193" spans="1:5">
      <c r="A193" s="9">
        <v>2</v>
      </c>
      <c r="B193" s="9"/>
      <c r="C193" s="9"/>
      <c r="D193" s="9" t="s">
        <v>156</v>
      </c>
      <c r="E193" s="9" t="s">
        <v>72</v>
      </c>
    </row>
    <row r="194" spans="1:5">
      <c r="A194" s="9">
        <v>1</v>
      </c>
      <c r="B194" s="9"/>
      <c r="C194" s="9"/>
      <c r="D194" s="9" t="s">
        <v>157</v>
      </c>
      <c r="E194" s="9" t="s">
        <v>72</v>
      </c>
    </row>
    <row r="195" spans="1:5">
      <c r="A195" s="9">
        <v>1</v>
      </c>
      <c r="B195" s="9"/>
      <c r="C195" s="9"/>
      <c r="D195" s="9" t="s">
        <v>158</v>
      </c>
      <c r="E195" s="9" t="s">
        <v>72</v>
      </c>
    </row>
    <row r="196" spans="1:5">
      <c r="A196" s="9">
        <v>2</v>
      </c>
      <c r="B196" s="9"/>
      <c r="C196" s="9"/>
      <c r="D196" s="9" t="s">
        <v>159</v>
      </c>
      <c r="E196" s="9" t="s">
        <v>72</v>
      </c>
    </row>
    <row r="197" spans="1:5">
      <c r="A197" s="9">
        <v>2</v>
      </c>
      <c r="B197" s="9"/>
      <c r="C197" s="9"/>
      <c r="D197" s="9" t="s">
        <v>160</v>
      </c>
      <c r="E197" s="9" t="s">
        <v>72</v>
      </c>
    </row>
    <row r="198" spans="1:5">
      <c r="A198" s="9">
        <v>1</v>
      </c>
      <c r="B198" s="9"/>
      <c r="C198" s="9"/>
      <c r="D198" s="9" t="s">
        <v>161</v>
      </c>
      <c r="E198" s="9" t="s">
        <v>72</v>
      </c>
    </row>
    <row r="199" spans="1:5">
      <c r="A199" s="9">
        <v>32</v>
      </c>
      <c r="B199" s="9"/>
      <c r="C199" s="9"/>
      <c r="D199" s="9" t="s">
        <v>162</v>
      </c>
      <c r="E199" s="9" t="s">
        <v>72</v>
      </c>
    </row>
    <row r="200" spans="1:5">
      <c r="A200" s="9">
        <v>1</v>
      </c>
      <c r="B200" s="9"/>
      <c r="C200" s="9"/>
      <c r="D200" s="9" t="s">
        <v>162</v>
      </c>
      <c r="E200" s="9" t="s">
        <v>91</v>
      </c>
    </row>
    <row r="201" spans="1:5">
      <c r="A201" s="9">
        <v>3</v>
      </c>
      <c r="B201" s="9"/>
      <c r="C201" s="9"/>
      <c r="D201" s="9" t="s">
        <v>162</v>
      </c>
      <c r="E201" s="9" t="s">
        <v>163</v>
      </c>
    </row>
    <row r="202" spans="1:5">
      <c r="A202" s="9">
        <v>4</v>
      </c>
      <c r="B202" s="9"/>
      <c r="C202" s="9"/>
      <c r="D202" s="9" t="s">
        <v>162</v>
      </c>
    </row>
    <row r="203" spans="1:5">
      <c r="A203" s="9">
        <v>11</v>
      </c>
      <c r="B203" s="9"/>
      <c r="C203" s="9"/>
      <c r="D203" s="9" t="s">
        <v>69</v>
      </c>
      <c r="E203" s="9" t="s">
        <v>70</v>
      </c>
    </row>
    <row r="204" spans="1:5">
      <c r="A204" s="9">
        <v>174</v>
      </c>
      <c r="B204" s="9"/>
      <c r="C204" s="9"/>
      <c r="D204" s="9" t="s">
        <v>71</v>
      </c>
      <c r="E204" s="9" t="s">
        <v>72</v>
      </c>
    </row>
    <row r="205" spans="1:5">
      <c r="A205" s="9">
        <v>1</v>
      </c>
      <c r="B205" s="9"/>
      <c r="C205" s="9"/>
      <c r="D205" s="9" t="s">
        <v>71</v>
      </c>
    </row>
    <row r="206" spans="1:5">
      <c r="A206" s="9">
        <v>9</v>
      </c>
      <c r="B206" s="9"/>
      <c r="C206" s="9"/>
      <c r="D206" s="9" t="s">
        <v>73</v>
      </c>
      <c r="E206" s="9" t="s">
        <v>72</v>
      </c>
    </row>
    <row r="207" spans="1:5">
      <c r="A207" s="9">
        <v>2</v>
      </c>
      <c r="B207" s="9"/>
      <c r="C207" s="9"/>
      <c r="D207" s="9" t="s">
        <v>74</v>
      </c>
      <c r="E207" s="9" t="s">
        <v>76</v>
      </c>
    </row>
    <row r="208" spans="1:5">
      <c r="A208" s="9">
        <v>126</v>
      </c>
      <c r="B208" s="9" t="s">
        <v>36</v>
      </c>
      <c r="C208" s="9"/>
      <c r="D208" s="9" t="s">
        <v>79</v>
      </c>
      <c r="E208" s="9" t="s">
        <v>72</v>
      </c>
    </row>
    <row r="209" spans="1:5">
      <c r="A209" s="9">
        <v>21</v>
      </c>
      <c r="B209" s="9"/>
      <c r="C209" s="9"/>
      <c r="D209" s="9" t="s">
        <v>83</v>
      </c>
      <c r="E209" s="9" t="s">
        <v>76</v>
      </c>
    </row>
    <row r="210" spans="1:5">
      <c r="A210" s="9">
        <v>85</v>
      </c>
      <c r="B210" s="9"/>
      <c r="C210" s="9"/>
      <c r="D210" s="9" t="s">
        <v>85</v>
      </c>
      <c r="E210" s="9" t="s">
        <v>86</v>
      </c>
    </row>
    <row r="211" spans="1:5">
      <c r="A211" s="9">
        <v>4</v>
      </c>
      <c r="B211" s="9"/>
      <c r="C211" s="9"/>
      <c r="D211" s="9" t="s">
        <v>87</v>
      </c>
      <c r="E211" s="9" t="s">
        <v>86</v>
      </c>
    </row>
    <row r="212" spans="1:5">
      <c r="A212" s="9">
        <v>337</v>
      </c>
      <c r="B212" s="9" t="s">
        <v>36</v>
      </c>
      <c r="C212" s="9"/>
      <c r="D212" s="9" t="s">
        <v>89</v>
      </c>
      <c r="E212" s="9" t="s">
        <v>72</v>
      </c>
    </row>
    <row r="213" spans="1:5">
      <c r="A213" s="9">
        <v>21</v>
      </c>
      <c r="B213" s="9" t="s">
        <v>36</v>
      </c>
      <c r="C213" s="9"/>
      <c r="D213" s="9" t="s">
        <v>89</v>
      </c>
    </row>
    <row r="214" spans="1:5">
      <c r="A214" s="9">
        <v>3</v>
      </c>
      <c r="B214" s="9"/>
      <c r="C214" s="9"/>
      <c r="D214" s="9" t="s">
        <v>90</v>
      </c>
      <c r="E214" s="9" t="s">
        <v>91</v>
      </c>
    </row>
    <row r="215" spans="1:5">
      <c r="A215" s="9">
        <v>1</v>
      </c>
      <c r="B215" s="9" t="s">
        <v>36</v>
      </c>
      <c r="C215" s="9"/>
      <c r="D215" s="9" t="s">
        <v>93</v>
      </c>
      <c r="E215" s="9" t="s">
        <v>72</v>
      </c>
    </row>
    <row r="216" spans="1:5">
      <c r="A216" s="9">
        <v>274</v>
      </c>
      <c r="B216" s="9" t="s">
        <v>36</v>
      </c>
      <c r="C216" s="9"/>
      <c r="D216" s="9" t="s">
        <v>94</v>
      </c>
      <c r="E216" s="9" t="s">
        <v>72</v>
      </c>
    </row>
    <row r="217" spans="1:5">
      <c r="A217" s="9">
        <v>6</v>
      </c>
      <c r="B217" s="9" t="s">
        <v>36</v>
      </c>
      <c r="C217" s="9"/>
      <c r="D217" s="9" t="s">
        <v>94</v>
      </c>
    </row>
    <row r="218" spans="1:5">
      <c r="A218" s="9">
        <v>11</v>
      </c>
      <c r="B218" s="9"/>
      <c r="C218" s="9"/>
      <c r="D218" s="9" t="s">
        <v>97</v>
      </c>
      <c r="E218" s="9" t="s">
        <v>72</v>
      </c>
    </row>
    <row r="219" spans="1:5">
      <c r="A219" s="9">
        <v>13</v>
      </c>
      <c r="B219" s="9"/>
      <c r="C219" s="9"/>
      <c r="D219" s="9" t="s">
        <v>97</v>
      </c>
      <c r="E219" s="9" t="s">
        <v>98</v>
      </c>
    </row>
    <row r="220" spans="1:5">
      <c r="A220" s="9">
        <v>62</v>
      </c>
      <c r="B220" s="9" t="s">
        <v>36</v>
      </c>
      <c r="C220" s="9"/>
      <c r="D220" s="9" t="s">
        <v>101</v>
      </c>
      <c r="E220" s="9" t="s">
        <v>72</v>
      </c>
    </row>
    <row r="221" spans="1:5">
      <c r="A221" s="9">
        <v>50</v>
      </c>
      <c r="B221" s="9"/>
      <c r="C221" s="9"/>
      <c r="D221" s="9" t="s">
        <v>102</v>
      </c>
      <c r="E221" s="9" t="s">
        <v>72</v>
      </c>
    </row>
    <row r="222" spans="1:5">
      <c r="A222" s="9">
        <v>7</v>
      </c>
      <c r="B222" s="9"/>
      <c r="C222" s="9"/>
      <c r="D222" s="9" t="s">
        <v>103</v>
      </c>
      <c r="E222" s="9" t="s">
        <v>72</v>
      </c>
    </row>
    <row r="223" spans="1:5">
      <c r="A223" s="9">
        <v>6</v>
      </c>
      <c r="B223" s="9"/>
      <c r="C223" s="9"/>
      <c r="D223" s="9" t="s">
        <v>105</v>
      </c>
      <c r="E223" s="9" t="s">
        <v>72</v>
      </c>
    </row>
    <row r="224" spans="1:5">
      <c r="A224" s="9">
        <v>124</v>
      </c>
      <c r="B224" s="9"/>
      <c r="C224" s="9"/>
      <c r="D224" s="9" t="s">
        <v>107</v>
      </c>
      <c r="E224" s="9" t="s">
        <v>72</v>
      </c>
    </row>
    <row r="225" spans="1:5">
      <c r="A225" s="9">
        <v>14</v>
      </c>
      <c r="B225" s="9"/>
      <c r="C225" s="9"/>
      <c r="D225" s="9" t="s">
        <v>108</v>
      </c>
      <c r="E225" s="9" t="s">
        <v>109</v>
      </c>
    </row>
    <row r="226" spans="1:5">
      <c r="A226" s="9">
        <v>1</v>
      </c>
      <c r="B226" s="9"/>
      <c r="C226" s="9"/>
      <c r="D226" s="9" t="s">
        <v>164</v>
      </c>
      <c r="E226" s="9" t="s">
        <v>72</v>
      </c>
    </row>
    <row r="227" spans="1:5">
      <c r="A227" s="9">
        <v>1</v>
      </c>
      <c r="B227" s="9"/>
      <c r="C227" s="9"/>
      <c r="D227" s="9" t="s">
        <v>165</v>
      </c>
      <c r="E227" s="9" t="s">
        <v>143</v>
      </c>
    </row>
    <row r="228" spans="1:5">
      <c r="A228" s="9">
        <v>1</v>
      </c>
      <c r="B228" s="9"/>
      <c r="C228" s="9"/>
      <c r="D228" s="9" t="s">
        <v>166</v>
      </c>
      <c r="E228" s="9" t="s">
        <v>72</v>
      </c>
    </row>
    <row r="230" spans="1:5">
      <c r="A230" s="9" t="s">
        <v>119</v>
      </c>
    </row>
    <row r="231" spans="1:5">
      <c r="A231" s="9" t="s">
        <v>167</v>
      </c>
    </row>
    <row r="232" spans="1:5">
      <c r="A232" s="9" t="s">
        <v>123</v>
      </c>
    </row>
    <row r="233" spans="1:5">
      <c r="A233" s="9" t="s">
        <v>168</v>
      </c>
    </row>
    <row r="234" spans="1:5">
      <c r="A234" s="9" t="s">
        <v>126</v>
      </c>
      <c r="B234" s="9" t="s">
        <v>127</v>
      </c>
      <c r="C234" s="9" t="s">
        <v>128</v>
      </c>
      <c r="D234" s="9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2024-01-02T23:40:12Z</dcterms:created>
  <dcterms:modified xsi:type="dcterms:W3CDTF">2024-01-02T23:40:12Z</dcterms:modified>
</cp:coreProperties>
</file>